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perUser\Desktop\сентябрь на сайт выложить\"/>
    </mc:Choice>
  </mc:AlternateContent>
  <bookViews>
    <workbookView xWindow="0" yWindow="0" windowWidth="20490" windowHeight="7050"/>
  </bookViews>
  <sheets>
    <sheet name="1 год обучения" sheetId="5" r:id="rId1"/>
    <sheet name="2 год обучения" sheetId="2" r:id="rId2"/>
    <sheet name="3 год обучения (2)" sheetId="6" r:id="rId3"/>
  </sheets>
  <definedNames>
    <definedName name="_ftn1" localSheetId="0">#REF!</definedName>
    <definedName name="_ftn1" localSheetId="1">'2 год обучения'!$A$13</definedName>
    <definedName name="_ftn1" localSheetId="2">'3 год обучения (2)'!$A$13</definedName>
    <definedName name="_ftn2" localSheetId="0">#REF!</definedName>
    <definedName name="_ftn2" localSheetId="1">'2 год обучения'!$A$14</definedName>
    <definedName name="_ftn2" localSheetId="2">'3 год обучения (2)'!$A$17</definedName>
    <definedName name="_ftn3" localSheetId="0">#REF!</definedName>
    <definedName name="_ftn3" localSheetId="1">'2 год обучения'!$A$15</definedName>
    <definedName name="_ftn3" localSheetId="2">'3 год обучения (2)'!$A$18</definedName>
    <definedName name="_ftnref1" localSheetId="0">#REF!</definedName>
    <definedName name="_ftnref1" localSheetId="1">'2 год обучения'!$C$1</definedName>
    <definedName name="_ftnref1" localSheetId="2">'3 год обучения (2)'!$C$1</definedName>
    <definedName name="_ftnref2" localSheetId="0">#REF!</definedName>
    <definedName name="_ftnref2" localSheetId="1">#REF!</definedName>
    <definedName name="_ftnref2" localSheetId="2">#REF!</definedName>
    <definedName name="_ftnref3" localSheetId="0">#REF!</definedName>
    <definedName name="_ftnref3" localSheetId="1">#REF!</definedName>
    <definedName name="_ftnref3" localSheetId="2">#REF!</definedName>
    <definedName name="_xlnm._FilterDatabase" localSheetId="1" hidden="1">'2 год обучения'!$BD$1:$BD$994</definedName>
    <definedName name="_xlnm._FilterDatabase" localSheetId="2" hidden="1">'3 год обучения (2)'!$BD$1:$BD$1000</definedName>
  </definedNames>
  <calcPr calcId="162913"/>
  <extLst>
    <ext uri="GoogleSheetsCustomDataVersion1">
      <go:sheetsCustomData xmlns:go="http://customooxmlschemas.google.com/" r:id="" roundtripDataSignature="AMtx7mhsvGDPMW5/OM+oywNimG1CD/SawQ=="/>
    </ext>
  </extLst>
</workbook>
</file>

<file path=xl/calcChain.xml><?xml version="1.0" encoding="utf-8"?>
<calcChain xmlns="http://schemas.openxmlformats.org/spreadsheetml/2006/main">
  <c r="BC27" i="6" l="1"/>
  <c r="BC51" i="6"/>
  <c r="BC41" i="6"/>
  <c r="BC40" i="6"/>
  <c r="BC15" i="6"/>
  <c r="BD51" i="6"/>
  <c r="BD40" i="6"/>
  <c r="BD27" i="6"/>
  <c r="BD15" i="6"/>
  <c r="BC17" i="6"/>
  <c r="Q59" i="6"/>
  <c r="P59" i="6"/>
  <c r="O59" i="6"/>
  <c r="N59" i="6"/>
  <c r="M59" i="6"/>
  <c r="L59" i="6"/>
  <c r="K59" i="6"/>
  <c r="J59" i="6"/>
  <c r="I59" i="6"/>
  <c r="H59" i="6"/>
  <c r="G59" i="6"/>
  <c r="BD41" i="6"/>
  <c r="BD38" i="6"/>
  <c r="BD37" i="6"/>
  <c r="C59" i="6"/>
  <c r="AB59" i="6"/>
  <c r="AC59" i="6"/>
  <c r="AD59" i="6"/>
  <c r="BC39" i="6"/>
  <c r="BC50" i="6"/>
  <c r="BC49" i="6"/>
  <c r="AA59" i="6"/>
  <c r="Z59" i="6"/>
  <c r="Y59" i="6"/>
  <c r="X59" i="6"/>
  <c r="V59" i="6"/>
  <c r="W59" i="6"/>
  <c r="AE59" i="6"/>
  <c r="BC16" i="6"/>
  <c r="AF59" i="6"/>
  <c r="AK59" i="6"/>
  <c r="AG59" i="6"/>
  <c r="AJ59" i="6"/>
  <c r="AI59" i="6"/>
  <c r="AH59" i="6"/>
  <c r="S59" i="6"/>
  <c r="R59" i="6"/>
  <c r="F59" i="6"/>
  <c r="E59" i="6"/>
  <c r="D59" i="6"/>
  <c r="BD26" i="6"/>
  <c r="BD18" i="6"/>
  <c r="BD16" i="6"/>
  <c r="BD14" i="6"/>
  <c r="BD60" i="6" l="1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U59" i="6"/>
  <c r="BD58" i="6"/>
  <c r="BD57" i="6"/>
  <c r="BC55" i="6"/>
  <c r="BC54" i="6"/>
  <c r="BD54" i="6" s="1"/>
  <c r="BC53" i="6"/>
  <c r="BD53" i="6" s="1"/>
  <c r="BC52" i="6"/>
  <c r="BC48" i="6"/>
  <c r="BD48" i="6" s="1"/>
  <c r="BC47" i="6"/>
  <c r="BD47" i="6" s="1"/>
  <c r="BC46" i="6"/>
  <c r="BD46" i="6" s="1"/>
  <c r="BC45" i="6"/>
  <c r="BD45" i="6" s="1"/>
  <c r="BC43" i="6"/>
  <c r="BD43" i="6" s="1"/>
  <c r="BC42" i="6"/>
  <c r="BD42" i="6" s="1"/>
  <c r="BC36" i="6"/>
  <c r="BD36" i="6" s="1"/>
  <c r="BC35" i="6"/>
  <c r="BD35" i="6" s="1"/>
  <c r="BC34" i="6"/>
  <c r="BD34" i="6" s="1"/>
  <c r="BC33" i="6"/>
  <c r="BD33" i="6" s="1"/>
  <c r="BC32" i="6"/>
  <c r="BD32" i="6" s="1"/>
  <c r="BC31" i="6"/>
  <c r="BD31" i="6" s="1"/>
  <c r="BC28" i="6"/>
  <c r="BD28" i="6" s="1"/>
  <c r="BC26" i="6"/>
  <c r="BC25" i="6"/>
  <c r="BD25" i="6" s="1"/>
  <c r="BC24" i="6"/>
  <c r="BD24" i="6" s="1"/>
  <c r="BC23" i="6"/>
  <c r="BD23" i="6" s="1"/>
  <c r="BC22" i="6"/>
  <c r="BD22" i="6" s="1"/>
  <c r="BC21" i="6"/>
  <c r="BD21" i="6" s="1"/>
  <c r="BC20" i="6"/>
  <c r="BD20" i="6" s="1"/>
  <c r="BC19" i="6"/>
  <c r="BD19" i="6" s="1"/>
  <c r="BC18" i="6"/>
  <c r="BC13" i="6"/>
  <c r="BD13" i="6" s="1"/>
  <c r="BC11" i="6"/>
  <c r="BD11" i="6" s="1"/>
  <c r="BC10" i="6"/>
  <c r="BD10" i="6" s="1"/>
  <c r="BC9" i="6"/>
  <c r="BD9" i="6" s="1"/>
  <c r="BC8" i="6"/>
  <c r="BD8" i="6" s="1"/>
  <c r="BC7" i="6" l="1"/>
  <c r="BD7" i="6" s="1"/>
  <c r="BE59" i="6"/>
  <c r="T59" i="6"/>
  <c r="BC44" i="6"/>
  <c r="BD44" i="6" s="1"/>
  <c r="BC12" i="6"/>
  <c r="BC30" i="6"/>
  <c r="BD30" i="6" s="1"/>
  <c r="BC56" i="6"/>
  <c r="BE1002" i="6" l="1"/>
  <c r="BD12" i="6"/>
  <c r="BD56" i="6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D8" i="5"/>
  <c r="BD22" i="5" s="1"/>
  <c r="BC8" i="5"/>
  <c r="BF41" i="2"/>
  <c r="BF32" i="2"/>
  <c r="BF33" i="2"/>
  <c r="BF30" i="2"/>
  <c r="BF25" i="2"/>
  <c r="BF21" i="2"/>
  <c r="BF11" i="2"/>
  <c r="BF10" i="2"/>
  <c r="BE9" i="2"/>
  <c r="BF9" i="2"/>
  <c r="F52" i="2"/>
  <c r="D52" i="2"/>
  <c r="E52" i="2"/>
  <c r="R52" i="2"/>
  <c r="C52" i="2"/>
  <c r="BE41" i="2"/>
  <c r="BE32" i="2"/>
  <c r="BE30" i="2"/>
  <c r="BE24" i="2"/>
  <c r="BE22" i="2"/>
  <c r="BE20" i="2"/>
  <c r="BE19" i="2"/>
  <c r="BE18" i="2"/>
  <c r="BE16" i="2"/>
  <c r="BE13" i="2"/>
  <c r="BE11" i="2"/>
  <c r="BC30" i="2"/>
  <c r="BC10" i="2"/>
  <c r="BC32" i="2"/>
  <c r="BC40" i="2"/>
  <c r="BC18" i="2"/>
  <c r="BC24" i="2"/>
  <c r="BC21" i="5" l="1"/>
  <c r="BC7" i="5"/>
  <c r="BF996" i="2"/>
  <c r="BE996" i="2"/>
  <c r="BD53" i="2" l="1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S52" i="2"/>
  <c r="Q52" i="2"/>
  <c r="P52" i="2"/>
  <c r="O52" i="2"/>
  <c r="N52" i="2"/>
  <c r="M52" i="2"/>
  <c r="L52" i="2"/>
  <c r="J52" i="2"/>
  <c r="I52" i="2"/>
  <c r="H52" i="2"/>
  <c r="G52" i="2"/>
  <c r="BC51" i="2"/>
  <c r="BD51" i="2" s="1"/>
  <c r="BC50" i="2"/>
  <c r="BD50" i="2" s="1"/>
  <c r="BC48" i="2"/>
  <c r="BD48" i="2" s="1"/>
  <c r="BC47" i="2"/>
  <c r="BD47" i="2" s="1"/>
  <c r="BC46" i="2"/>
  <c r="BD46" i="2" s="1"/>
  <c r="BC45" i="2"/>
  <c r="BD45" i="2" s="1"/>
  <c r="BC44" i="2"/>
  <c r="BD44" i="2" s="1"/>
  <c r="BC42" i="2"/>
  <c r="BD42" i="2" s="1"/>
  <c r="BC41" i="2"/>
  <c r="BD41" i="2" s="1"/>
  <c r="BC39" i="2"/>
  <c r="BD39" i="2" s="1"/>
  <c r="BC38" i="2"/>
  <c r="BD38" i="2" s="1"/>
  <c r="BC37" i="2"/>
  <c r="BD37" i="2" s="1"/>
  <c r="BC36" i="2"/>
  <c r="BD36" i="2" s="1"/>
  <c r="BC35" i="2"/>
  <c r="BD35" i="2" s="1"/>
  <c r="BC34" i="2"/>
  <c r="BD34" i="2" s="1"/>
  <c r="BC33" i="2"/>
  <c r="BD33" i="2" s="1"/>
  <c r="BC31" i="2"/>
  <c r="BD31" i="2" s="1"/>
  <c r="BD30" i="2"/>
  <c r="BC28" i="2"/>
  <c r="BD28" i="2" s="1"/>
  <c r="BC27" i="2"/>
  <c r="BD27" i="2" s="1"/>
  <c r="BC26" i="2"/>
  <c r="BD26" i="2" s="1"/>
  <c r="BC25" i="2"/>
  <c r="BD25" i="2" s="1"/>
  <c r="BC23" i="2"/>
  <c r="BD23" i="2" s="1"/>
  <c r="BC22" i="2"/>
  <c r="BD22" i="2" s="1"/>
  <c r="BC21" i="2"/>
  <c r="BD21" i="2" s="1"/>
  <c r="BC20" i="2"/>
  <c r="BD20" i="2" s="1"/>
  <c r="BC19" i="2"/>
  <c r="BD19" i="2" s="1"/>
  <c r="BC17" i="2"/>
  <c r="BD17" i="2" s="1"/>
  <c r="BC16" i="2"/>
  <c r="BD16" i="2" s="1"/>
  <c r="BC15" i="2"/>
  <c r="BD15" i="2" s="1"/>
  <c r="BC14" i="2"/>
  <c r="BD14" i="2" s="1"/>
  <c r="BC13" i="2"/>
  <c r="BD13" i="2" s="1"/>
  <c r="BC11" i="2"/>
  <c r="BD11" i="2" s="1"/>
  <c r="BD10" i="2"/>
  <c r="BC9" i="2"/>
  <c r="BD9" i="2" s="1"/>
  <c r="BC8" i="2"/>
  <c r="BD8" i="2" s="1"/>
  <c r="BC43" i="2" l="1"/>
  <c r="BD43" i="2" s="1"/>
  <c r="BC49" i="2"/>
  <c r="BD49" i="2" s="1"/>
  <c r="BC12" i="2"/>
  <c r="BD12" i="2" s="1"/>
  <c r="BC7" i="2"/>
  <c r="BD7" i="2" s="1"/>
  <c r="BD29" i="2" l="1"/>
  <c r="BC52" i="2"/>
  <c r="BD52" i="2" s="1"/>
  <c r="BD40" i="2"/>
</calcChain>
</file>

<file path=xl/sharedStrings.xml><?xml version="1.0" encoding="utf-8"?>
<sst xmlns="http://schemas.openxmlformats.org/spreadsheetml/2006/main" count="332" uniqueCount="154">
  <si>
    <t>Индекс</t>
  </si>
  <si>
    <t xml:space="preserve">Компоненты </t>
  </si>
  <si>
    <t>сентябрь</t>
  </si>
  <si>
    <t>ПН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</si>
  <si>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</si>
  <si>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</si>
  <si>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</si>
  <si>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</si>
  <si>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</si>
  <si>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</si>
  <si>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</si>
  <si>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</si>
  <si>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</si>
  <si>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</si>
  <si>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</si>
  <si>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</si>
  <si>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программы</t>
  </si>
  <si>
    <t>Номера календарных недель</t>
  </si>
  <si>
    <t>Порядковые номера недель учебного года</t>
  </si>
  <si>
    <t>ООД</t>
  </si>
  <si>
    <t>Блок ООД</t>
  </si>
  <si>
    <t>Русский язык</t>
  </si>
  <si>
    <t>Литература</t>
  </si>
  <si>
    <t>Иностранный язык</t>
  </si>
  <si>
    <t>История</t>
  </si>
  <si>
    <t>Математика</t>
  </si>
  <si>
    <t>Астрономия</t>
  </si>
  <si>
    <t>Физическая культура</t>
  </si>
  <si>
    <t>Основы безопасности жизнедеятельности</t>
  </si>
  <si>
    <t>Информатика</t>
  </si>
  <si>
    <t>Физика</t>
  </si>
  <si>
    <t>ЭК.01</t>
  </si>
  <si>
    <t>Основы проектной деятельности</t>
  </si>
  <si>
    <t>ЭК.02</t>
  </si>
  <si>
    <t>Введение в специальность</t>
  </si>
  <si>
    <t xml:space="preserve">Всего час. в неделю </t>
  </si>
  <si>
    <t>учебных занятий</t>
  </si>
  <si>
    <t>СГ.00</t>
  </si>
  <si>
    <t>Социально-гуманитарный цикл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</si>
  <si>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</si>
  <si>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</si>
  <si>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</si>
  <si>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</si>
  <si>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</si>
  <si>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Безопасность жизнедеятельности</t>
  </si>
  <si>
    <t>СГ.04</t>
  </si>
  <si>
    <t>ОПБ</t>
  </si>
  <si>
    <t>Обязательный профессиональный блок</t>
  </si>
  <si>
    <t>ОП.01</t>
  </si>
  <si>
    <t>Математические методы решения прикладных профессиональных задач</t>
  </si>
  <si>
    <t>ОП.02</t>
  </si>
  <si>
    <t>Экологические основы природопользования</t>
  </si>
  <si>
    <t>ОП.03</t>
  </si>
  <si>
    <t>Информационные технологии в профессиональной деятельности / Адаптивные информационные и коммуникационные технологии</t>
  </si>
  <si>
    <t>ОП.04</t>
  </si>
  <si>
    <t>Инженерная графика</t>
  </si>
  <si>
    <t>ОП.05</t>
  </si>
  <si>
    <t>Техническая механика</t>
  </si>
  <si>
    <t>ОП.06</t>
  </si>
  <si>
    <t>Материаловедение</t>
  </si>
  <si>
    <t>ОП.07</t>
  </si>
  <si>
    <t>Электротехника и электроника</t>
  </si>
  <si>
    <t>ОП.08</t>
  </si>
  <si>
    <t>Основы гидравлики и теплотехники</t>
  </si>
  <si>
    <t>ОП.09</t>
  </si>
  <si>
    <t>Основы агрономии</t>
  </si>
  <si>
    <t>ОП.10</t>
  </si>
  <si>
    <t>Основы зоотехнии</t>
  </si>
  <si>
    <t>ОП.11</t>
  </si>
  <si>
    <t>Основы взаимозаменяемости и технические измерения</t>
  </si>
  <si>
    <t>ОП.12</t>
  </si>
  <si>
    <t>Основы экономики, менеджмента и маркетинга</t>
  </si>
  <si>
    <t>ОП.13</t>
  </si>
  <si>
    <t>Правовые основы профессиональной деятельности и охрана труда</t>
  </si>
  <si>
    <t>ОП.14</t>
  </si>
  <si>
    <t>Планирование и организация профессиональной деятельности / Социальная адаптация и основы социально-правовых знаний</t>
  </si>
  <si>
    <t>ПМ.01</t>
  </si>
  <si>
    <t>Эксплуатация сельскохозяйственной техники и оборудования</t>
  </si>
  <si>
    <t>МДК.01.01</t>
  </si>
  <si>
    <t>Назначение, устройство и подготовка к сельскохозяйственным работам машинно-тракторных агрегатов и автомобилей</t>
  </si>
  <si>
    <t>МДК.01.02</t>
  </si>
  <si>
    <t>Комплектование машинно-тракторного агрегата для выполнения сельскохозяйственных работ</t>
  </si>
  <si>
    <t>МДК.01.03</t>
  </si>
  <si>
    <t>Система технического обслуживания сельскохозяйственных машин и механизмов</t>
  </si>
  <si>
    <t>УП.01.01</t>
  </si>
  <si>
    <t>Учебная практика</t>
  </si>
  <si>
    <t>ПП.01.01</t>
  </si>
  <si>
    <t>Производственная практика</t>
  </si>
  <si>
    <t>ПM.01.Э</t>
  </si>
  <si>
    <t>Экзамен</t>
  </si>
  <si>
    <t>ПМ.02</t>
  </si>
  <si>
    <t>Ремонт сельскохозяйственной техники и оборудования</t>
  </si>
  <si>
    <t>МДК.02.01</t>
  </si>
  <si>
    <t>УП.02.01</t>
  </si>
  <si>
    <t>ПП.02.01</t>
  </si>
  <si>
    <t>ПM.02.Э</t>
  </si>
  <si>
    <t>ПМ.03</t>
  </si>
  <si>
    <t>Дополнительный профессиональный блок. Освоение профессии рабочего 19205 Тракторист-машинист сельскохозяйственного производства (категории "В", "С", "D", "Е", "F")</t>
  </si>
  <si>
    <t>МДК.03.01</t>
  </si>
  <si>
    <t>Освоение профессии рабочего 19205 Тракторист-машинист сельскохозяйственного производства (категории "В", "С", "D", "Е", "F")</t>
  </si>
  <si>
    <t>УП.03.01</t>
  </si>
  <si>
    <t>ПП.03.01</t>
  </si>
  <si>
    <t>ПM.03.ЭК</t>
  </si>
  <si>
    <t>Экзамен квалификационный</t>
  </si>
  <si>
    <t>ПМ.04</t>
  </si>
  <si>
    <t>Дополнительный профессиональный блок. Освоение профессии рабочего Водитель автомобиля (категории "В", "С")</t>
  </si>
  <si>
    <t>МДК.04.01</t>
  </si>
  <si>
    <t>Освоение профессии рабочего Водитель автомобиля (категории "В", "С")</t>
  </si>
  <si>
    <t>УП.04.01</t>
  </si>
  <si>
    <t>ПП.04.01</t>
  </si>
  <si>
    <t>ПM.04.ЭК</t>
  </si>
  <si>
    <t>ПДП</t>
  </si>
  <si>
    <t>Преддипломная практика</t>
  </si>
  <si>
    <t>ГИА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</si>
  <si>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</si>
  <si>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</si>
  <si>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</si>
  <si>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К</t>
  </si>
  <si>
    <t>каникулы</t>
  </si>
  <si>
    <t>Родной язык</t>
  </si>
  <si>
    <t>ООД.1</t>
  </si>
  <si>
    <t>ООД.2</t>
  </si>
  <si>
    <t>ООД.3</t>
  </si>
  <si>
    <t>ООД.4</t>
  </si>
  <si>
    <t>ООД.5</t>
  </si>
  <si>
    <t>ООД.6</t>
  </si>
  <si>
    <t>ООД.7</t>
  </si>
  <si>
    <t>ООД.8</t>
  </si>
  <si>
    <t>ООД.09</t>
  </si>
  <si>
    <t>ООД.10</t>
  </si>
  <si>
    <t>ООД.08</t>
  </si>
  <si>
    <t>промежуточная аттестация (зачет, дифференцированный зачет)</t>
  </si>
  <si>
    <t>промежуточная аттестация (экзамены), консультации</t>
  </si>
  <si>
    <t>Эксплуатация с/х техники и оборудования</t>
  </si>
  <si>
    <t xml:space="preserve">Общее устройство и подготовка к работе  тракторов и автомобилей </t>
  </si>
  <si>
    <t>МДК.02.03</t>
  </si>
  <si>
    <t>УП.01.</t>
  </si>
  <si>
    <t>Общее устройство и подготовка к работе   сельскохозяйственных машин</t>
  </si>
  <si>
    <t>Комплектование машинно-тракторного агрегата  для  выполнения  сельскохозяйственных  работ</t>
  </si>
  <si>
    <t>УП.03.</t>
  </si>
  <si>
    <t>УП</t>
  </si>
  <si>
    <t>учебная практика</t>
  </si>
  <si>
    <t>Правовые основы профессиональной деятельности и охрана труда  / Социальная адаптация и основы социально-правовых знаний</t>
  </si>
  <si>
    <t>учебные сборы</t>
  </si>
  <si>
    <t>Каникулы  (8 недель)</t>
  </si>
  <si>
    <t>УП.02.</t>
  </si>
  <si>
    <t>Освоение  профессии рабочих, должностей служащих: Водитель автомобиля категории "В", "С"</t>
  </si>
  <si>
    <t>Освоение  профессии  рабочих  Водитель автомобиля  категорий   "В", "С"</t>
  </si>
  <si>
    <t>Техническое обслуживание и ремонт сельскохозяйственных машин и механизмов</t>
  </si>
  <si>
    <t>ПП.01</t>
  </si>
  <si>
    <t xml:space="preserve">Производственная  практика ( по профилю специальности) ПМ.01 </t>
  </si>
  <si>
    <t>Производственная  практика ( по профилю специальности) ПМ.02</t>
  </si>
  <si>
    <t>ПП.02</t>
  </si>
  <si>
    <t>Производственная практика (преддипломная)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</si>
</sst>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  <font>
      <sz val="8"/>
      <color theme="1"/>
      <name val="&quot;Times New Roman&quot;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B4C6E7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rgb="FF00FF00"/>
      </patternFill>
    </fill>
    <fill>
      <patternFill patternType="solid">
        <fgColor rgb="FF00B0F0"/>
        <bgColor rgb="FFFFFF00"/>
      </patternFill>
    </fill>
    <fill>
      <patternFill patternType="solid">
        <fgColor theme="5" tint="-0.249977111117893"/>
        <bgColor rgb="FF00FF00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rgb="FFFF99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9900"/>
      </patternFill>
    </fill>
    <fill>
      <patternFill patternType="solid">
        <fgColor rgb="FF7030A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5" tint="-0.249977111117893"/>
        <bgColor rgb="FFFFFF00"/>
      </patternFill>
    </fill>
    <fill>
      <patternFill patternType="solid">
        <fgColor rgb="FF00B05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theme="0"/>
        <bgColor rgb="FFB4C6E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5" tint="-0.249977111117893"/>
        <bgColor rgb="FFD9D9D9"/>
      </patternFill>
    </fill>
    <fill>
      <patternFill patternType="solid">
        <fgColor rgb="FFFFFF00"/>
        <bgColor rgb="FFFF99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0">
    <xf numFmtId="0" fontId="0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 wrapText="1"/>
    </xf>
    <xf numFmtId="0" fontId="7" fillId="3" borderId="2" xfId="0" applyFont="1" applyFill="1" applyBorder="1"/>
    <xf numFmtId="0" fontId="12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/>
    <xf numFmtId="0" fontId="4" fillId="5" borderId="9" xfId="0" applyFont="1" applyFill="1" applyBorder="1" applyAlignment="1">
      <alignment horizontal="left" wrapText="1"/>
    </xf>
    <xf numFmtId="0" fontId="7" fillId="0" borderId="0" xfId="0" applyFont="1"/>
    <xf numFmtId="0" fontId="13" fillId="0" borderId="0" xfId="0" applyFont="1"/>
    <xf numFmtId="0" fontId="0" fillId="0" borderId="0" xfId="0" applyFont="1" applyFill="1" applyAlignment="1"/>
    <xf numFmtId="0" fontId="0" fillId="11" borderId="11" xfId="0" applyFont="1" applyFill="1" applyBorder="1" applyAlignment="1"/>
    <xf numFmtId="0" fontId="0" fillId="0" borderId="0" xfId="0" applyFill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0" fillId="12" borderId="11" xfId="0" applyFont="1" applyFill="1" applyBorder="1" applyAlignment="1"/>
    <xf numFmtId="0" fontId="5" fillId="0" borderId="0" xfId="0" applyFont="1" applyAlignment="1"/>
    <xf numFmtId="0" fontId="5" fillId="0" borderId="12" xfId="0" applyFont="1" applyBorder="1" applyAlignment="1"/>
    <xf numFmtId="0" fontId="5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5" fillId="6" borderId="0" xfId="0" applyFont="1" applyFill="1" applyAlignment="1">
      <alignment horizontal="center" vertical="top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8" fillId="0" borderId="0" xfId="0" applyFont="1" applyAlignment="1"/>
    <xf numFmtId="0" fontId="19" fillId="2" borderId="9" xfId="0" applyFont="1" applyFill="1" applyBorder="1" applyAlignment="1">
      <alignment horizontal="left" wrapText="1"/>
    </xf>
    <xf numFmtId="0" fontId="20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4" fillId="1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5" fillId="14" borderId="11" xfId="0" applyFont="1" applyFill="1" applyBorder="1" applyAlignment="1"/>
    <xf numFmtId="0" fontId="5" fillId="14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top" wrapText="1"/>
    </xf>
    <xf numFmtId="0" fontId="4" fillId="20" borderId="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/>
    <xf numFmtId="0" fontId="13" fillId="0" borderId="0" xfId="0" applyFont="1" applyAlignment="1"/>
    <xf numFmtId="0" fontId="4" fillId="21" borderId="2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1" applyFont="1" applyAlignment="1"/>
    <xf numFmtId="0" fontId="5" fillId="0" borderId="2" xfId="1" applyFont="1" applyBorder="1" applyAlignment="1">
      <alignment horizontal="center" vertical="center" textRotation="90" wrapText="1"/>
    </xf>
    <xf numFmtId="0" fontId="7" fillId="0" borderId="2" xfId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/>
    </xf>
    <xf numFmtId="0" fontId="5" fillId="12" borderId="2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8" fillId="5" borderId="8" xfId="1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0" fontId="9" fillId="0" borderId="0" xfId="1" applyFont="1"/>
    <xf numFmtId="0" fontId="2" fillId="0" borderId="0" xfId="1" applyFill="1" applyAlignment="1">
      <alignment horizontal="center"/>
    </xf>
    <xf numFmtId="0" fontId="2" fillId="9" borderId="11" xfId="1" applyFont="1" applyFill="1" applyBorder="1" applyAlignment="1">
      <alignment horizontal="center"/>
    </xf>
    <xf numFmtId="0" fontId="2" fillId="0" borderId="0" xfId="1" applyFont="1" applyFill="1" applyAlignment="1"/>
    <xf numFmtId="0" fontId="2" fillId="11" borderId="11" xfId="1" applyFont="1" applyFill="1" applyBorder="1" applyAlignment="1"/>
    <xf numFmtId="0" fontId="5" fillId="0" borderId="0" xfId="1" applyFont="1" applyAlignment="1"/>
    <xf numFmtId="0" fontId="10" fillId="0" borderId="0" xfId="1" applyFont="1" applyAlignment="1">
      <alignment vertical="center"/>
    </xf>
    <xf numFmtId="0" fontId="2" fillId="12" borderId="11" xfId="1" applyFont="1" applyFill="1" applyBorder="1" applyAlignment="1"/>
    <xf numFmtId="0" fontId="5" fillId="0" borderId="12" xfId="1" applyFont="1" applyBorder="1" applyAlignment="1"/>
    <xf numFmtId="0" fontId="5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textRotation="90" wrapText="1"/>
    </xf>
    <xf numFmtId="0" fontId="4" fillId="0" borderId="0" xfId="2" applyFont="1" applyAlignment="1">
      <alignment horizontal="center" vertical="center" textRotation="90" wrapText="1"/>
    </xf>
    <xf numFmtId="0" fontId="1" fillId="0" borderId="0" xfId="2" applyFont="1" applyAlignment="1"/>
    <xf numFmtId="0" fontId="5" fillId="0" borderId="2" xfId="2" applyFont="1" applyBorder="1" applyAlignment="1">
      <alignment horizontal="center" vertical="center" textRotation="90"/>
    </xf>
    <xf numFmtId="0" fontId="7" fillId="0" borderId="2" xfId="2" applyFont="1" applyBorder="1" applyAlignment="1">
      <alignment vertical="center" wrapText="1"/>
    </xf>
    <xf numFmtId="0" fontId="5" fillId="9" borderId="2" xfId="2" applyFont="1" applyFill="1" applyBorder="1" applyAlignment="1">
      <alignment horizontal="center" vertical="center" textRotation="90" wrapText="1"/>
    </xf>
    <xf numFmtId="0" fontId="5" fillId="9" borderId="2" xfId="2" applyFont="1" applyFill="1" applyBorder="1" applyAlignment="1">
      <alignment horizontal="center" vertical="center" textRotation="90"/>
    </xf>
    <xf numFmtId="0" fontId="8" fillId="5" borderId="2" xfId="2" applyFont="1" applyFill="1" applyBorder="1" applyAlignment="1">
      <alignment vertical="center" wrapText="1"/>
    </xf>
    <xf numFmtId="0" fontId="8" fillId="5" borderId="2" xfId="2" applyFont="1" applyFill="1" applyBorder="1" applyAlignment="1">
      <alignment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/>
    </xf>
    <xf numFmtId="0" fontId="5" fillId="27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2" fillId="6" borderId="0" xfId="2" applyFont="1" applyFill="1" applyAlignment="1">
      <alignment horizontal="center" vertical="top"/>
    </xf>
    <xf numFmtId="0" fontId="12" fillId="6" borderId="2" xfId="2" applyFont="1" applyFill="1" applyBorder="1" applyAlignment="1">
      <alignment horizontal="left" vertical="top" wrapText="1"/>
    </xf>
    <xf numFmtId="0" fontId="5" fillId="7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top"/>
    </xf>
    <xf numFmtId="0" fontId="5" fillId="7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12" fillId="6" borderId="0" xfId="2" applyFont="1" applyFill="1" applyAlignment="1">
      <alignment horizontal="center"/>
    </xf>
    <xf numFmtId="0" fontId="12" fillId="6" borderId="2" xfId="2" applyFont="1" applyFill="1" applyBorder="1" applyAlignment="1">
      <alignment horizontal="left" wrapText="1"/>
    </xf>
    <xf numFmtId="0" fontId="7" fillId="3" borderId="2" xfId="2" applyFont="1" applyFill="1" applyBorder="1"/>
    <xf numFmtId="0" fontId="12" fillId="6" borderId="2" xfId="2" applyFont="1" applyFill="1" applyBorder="1" applyAlignment="1">
      <alignment horizontal="center"/>
    </xf>
    <xf numFmtId="0" fontId="5" fillId="13" borderId="2" xfId="2" applyFont="1" applyFill="1" applyBorder="1" applyAlignment="1">
      <alignment horizontal="center" vertical="center" wrapText="1"/>
    </xf>
    <xf numFmtId="0" fontId="5" fillId="28" borderId="2" xfId="2" applyFont="1" applyFill="1" applyBorder="1" applyAlignment="1">
      <alignment horizontal="center" vertical="center"/>
    </xf>
    <xf numFmtId="0" fontId="5" fillId="20" borderId="2" xfId="2" applyFont="1" applyFill="1" applyBorder="1" applyAlignment="1">
      <alignment horizontal="center" vertical="center"/>
    </xf>
    <xf numFmtId="0" fontId="5" fillId="28" borderId="2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 wrapText="1"/>
    </xf>
    <xf numFmtId="0" fontId="5" fillId="29" borderId="2" xfId="2" applyFont="1" applyFill="1" applyBorder="1" applyAlignment="1">
      <alignment horizontal="center" vertical="center" wrapText="1"/>
    </xf>
    <xf numFmtId="0" fontId="5" fillId="13" borderId="2" xfId="2" applyFont="1" applyFill="1" applyBorder="1" applyAlignment="1">
      <alignment horizontal="center" vertical="center"/>
    </xf>
    <xf numFmtId="0" fontId="5" fillId="29" borderId="2" xfId="2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5" fillId="1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vertical="top" wrapText="1"/>
    </xf>
    <xf numFmtId="0" fontId="12" fillId="0" borderId="2" xfId="2" applyFont="1" applyBorder="1" applyAlignment="1">
      <alignment horizontal="center" vertical="top" wrapText="1"/>
    </xf>
    <xf numFmtId="0" fontId="8" fillId="5" borderId="2" xfId="2" applyFont="1" applyFill="1" applyBorder="1" applyAlignment="1">
      <alignment horizontal="center" vertical="center" wrapText="1"/>
    </xf>
    <xf numFmtId="0" fontId="4" fillId="5" borderId="9" xfId="2" applyFont="1" applyFill="1" applyBorder="1" applyAlignment="1">
      <alignment horizontal="left" wrapText="1"/>
    </xf>
    <xf numFmtId="0" fontId="4" fillId="5" borderId="9" xfId="2" applyFont="1" applyFill="1" applyBorder="1" applyAlignment="1">
      <alignment horizontal="left" vertical="top" wrapText="1"/>
    </xf>
    <xf numFmtId="0" fontId="7" fillId="0" borderId="0" xfId="2" applyFont="1"/>
    <xf numFmtId="0" fontId="13" fillId="0" borderId="0" xfId="2" applyFont="1"/>
    <xf numFmtId="0" fontId="9" fillId="0" borderId="0" xfId="2" applyFont="1"/>
    <xf numFmtId="0" fontId="5" fillId="0" borderId="2" xfId="2" applyFont="1" applyBorder="1" applyAlignment="1">
      <alignment vertical="top" wrapText="1"/>
    </xf>
    <xf numFmtId="0" fontId="5" fillId="0" borderId="2" xfId="2" applyFont="1" applyBorder="1" applyAlignment="1">
      <alignment horizontal="center" vertical="top" wrapText="1"/>
    </xf>
    <xf numFmtId="0" fontId="8" fillId="5" borderId="2" xfId="2" applyFont="1" applyFill="1" applyBorder="1" applyAlignment="1">
      <alignment vertical="top" wrapText="1"/>
    </xf>
    <xf numFmtId="0" fontId="5" fillId="5" borderId="2" xfId="2" applyFont="1" applyFill="1" applyBorder="1" applyAlignment="1">
      <alignment horizontal="center" vertical="top" wrapText="1"/>
    </xf>
    <xf numFmtId="0" fontId="5" fillId="6" borderId="2" xfId="2" applyFont="1" applyFill="1" applyBorder="1" applyAlignment="1">
      <alignment horizontal="center" vertical="top"/>
    </xf>
    <xf numFmtId="0" fontId="5" fillId="6" borderId="2" xfId="2" applyFont="1" applyFill="1" applyBorder="1" applyAlignment="1">
      <alignment horizontal="left" vertical="top" wrapText="1"/>
    </xf>
    <xf numFmtId="0" fontId="5" fillId="0" borderId="2" xfId="2" applyFont="1" applyBorder="1" applyAlignment="1">
      <alignment horizontal="center" vertical="top"/>
    </xf>
    <xf numFmtId="0" fontId="5" fillId="13" borderId="2" xfId="2" applyFont="1" applyFill="1" applyBorder="1" applyAlignment="1">
      <alignment horizontal="center" vertical="top" wrapText="1"/>
    </xf>
    <xf numFmtId="0" fontId="5" fillId="28" borderId="2" xfId="2" applyFont="1" applyFill="1" applyBorder="1" applyAlignment="1">
      <alignment horizontal="center" vertical="top"/>
    </xf>
    <xf numFmtId="0" fontId="5" fillId="20" borderId="2" xfId="2" applyFont="1" applyFill="1" applyBorder="1" applyAlignment="1">
      <alignment horizontal="center" vertical="top"/>
    </xf>
    <xf numFmtId="0" fontId="5" fillId="28" borderId="2" xfId="2" applyFont="1" applyFill="1" applyBorder="1" applyAlignment="1">
      <alignment horizontal="center" vertical="top" wrapText="1"/>
    </xf>
    <xf numFmtId="0" fontId="5" fillId="29" borderId="2" xfId="2" applyFont="1" applyFill="1" applyBorder="1" applyAlignment="1">
      <alignment horizontal="center" vertical="top" wrapText="1"/>
    </xf>
    <xf numFmtId="0" fontId="5" fillId="13" borderId="2" xfId="2" applyFont="1" applyFill="1" applyBorder="1" applyAlignment="1">
      <alignment horizontal="center" vertical="top"/>
    </xf>
    <xf numFmtId="0" fontId="5" fillId="29" borderId="2" xfId="2" applyFont="1" applyFill="1" applyBorder="1" applyAlignment="1">
      <alignment horizontal="center" vertical="top"/>
    </xf>
    <xf numFmtId="0" fontId="5" fillId="5" borderId="2" xfId="2" applyFont="1" applyFill="1" applyBorder="1" applyAlignment="1">
      <alignment horizontal="center" vertical="top"/>
    </xf>
    <xf numFmtId="0" fontId="5" fillId="30" borderId="2" xfId="2" applyFont="1" applyFill="1" applyBorder="1" applyAlignment="1">
      <alignment horizontal="center" vertical="top" wrapText="1"/>
    </xf>
    <xf numFmtId="0" fontId="5" fillId="30" borderId="2" xfId="2" applyFont="1" applyFill="1" applyBorder="1" applyAlignment="1">
      <alignment horizontal="center" vertical="top"/>
    </xf>
    <xf numFmtId="0" fontId="8" fillId="5" borderId="2" xfId="2" applyFont="1" applyFill="1" applyBorder="1" applyAlignment="1">
      <alignment horizontal="center" vertical="top" wrapText="1"/>
    </xf>
    <xf numFmtId="0" fontId="18" fillId="0" borderId="0" xfId="2" applyFont="1" applyAlignment="1">
      <alignment vertical="top"/>
    </xf>
    <xf numFmtId="0" fontId="5" fillId="32" borderId="2" xfId="2" applyFont="1" applyFill="1" applyBorder="1" applyAlignment="1">
      <alignment horizontal="center" vertical="top" wrapText="1"/>
    </xf>
    <xf numFmtId="0" fontId="18" fillId="32" borderId="2" xfId="2" applyFont="1" applyFill="1" applyBorder="1" applyAlignment="1">
      <alignment vertical="top"/>
    </xf>
    <xf numFmtId="0" fontId="18" fillId="30" borderId="2" xfId="2" applyFont="1" applyFill="1" applyBorder="1" applyAlignment="1">
      <alignment vertical="top"/>
    </xf>
    <xf numFmtId="0" fontId="5" fillId="32" borderId="2" xfId="2" applyFont="1" applyFill="1" applyBorder="1" applyAlignment="1">
      <alignment horizontal="center" vertical="center" wrapText="1"/>
    </xf>
    <xf numFmtId="0" fontId="7" fillId="32" borderId="2" xfId="2" applyFont="1" applyFill="1" applyBorder="1"/>
    <xf numFmtId="0" fontId="5" fillId="33" borderId="2" xfId="2" applyFont="1" applyFill="1" applyBorder="1" applyAlignment="1">
      <alignment horizontal="center" vertical="center" textRotation="90"/>
    </xf>
    <xf numFmtId="0" fontId="5" fillId="34" borderId="2" xfId="2" applyFont="1" applyFill="1" applyBorder="1" applyAlignment="1">
      <alignment horizontal="center" vertical="top" wrapText="1"/>
    </xf>
    <xf numFmtId="0" fontId="5" fillId="35" borderId="2" xfId="2" applyFont="1" applyFill="1" applyBorder="1" applyAlignment="1">
      <alignment horizontal="center" vertical="top" wrapText="1"/>
    </xf>
    <xf numFmtId="0" fontId="1" fillId="33" borderId="0" xfId="2" applyFont="1" applyFill="1" applyAlignment="1"/>
    <xf numFmtId="0" fontId="23" fillId="5" borderId="9" xfId="2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9" xfId="2" applyFont="1" applyFill="1" applyBorder="1" applyAlignment="1">
      <alignment horizontal="center" vertical="top" wrapText="1"/>
    </xf>
    <xf numFmtId="0" fontId="12" fillId="0" borderId="11" xfId="2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5" fillId="36" borderId="9" xfId="2" applyFont="1" applyFill="1" applyBorder="1" applyAlignment="1">
      <alignment horizontal="center" vertical="top" wrapText="1"/>
    </xf>
    <xf numFmtId="0" fontId="5" fillId="36" borderId="9" xfId="2" applyFont="1" applyFill="1" applyBorder="1" applyAlignment="1">
      <alignment horizontal="center" vertical="top"/>
    </xf>
    <xf numFmtId="0" fontId="5" fillId="36" borderId="2" xfId="2" applyFont="1" applyFill="1" applyBorder="1" applyAlignment="1">
      <alignment horizontal="center" vertical="top"/>
    </xf>
    <xf numFmtId="0" fontId="5" fillId="36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7" fillId="0" borderId="2" xfId="2" applyFont="1" applyFill="1" applyBorder="1"/>
    <xf numFmtId="0" fontId="4" fillId="36" borderId="2" xfId="2" applyFont="1" applyFill="1" applyBorder="1" applyAlignment="1">
      <alignment horizontal="center" vertical="top" wrapText="1"/>
    </xf>
    <xf numFmtId="0" fontId="4" fillId="37" borderId="2" xfId="2" applyFont="1" applyFill="1" applyBorder="1" applyAlignment="1">
      <alignment horizontal="center" vertical="top" wrapText="1"/>
    </xf>
    <xf numFmtId="0" fontId="25" fillId="12" borderId="11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31" borderId="2" xfId="2" applyFont="1" applyFill="1" applyBorder="1" applyAlignment="1">
      <alignment horizontal="center" vertical="center" wrapText="1"/>
    </xf>
    <xf numFmtId="0" fontId="18" fillId="20" borderId="0" xfId="2" applyFont="1" applyFill="1" applyAlignment="1">
      <alignment vertical="top"/>
    </xf>
    <xf numFmtId="0" fontId="1" fillId="20" borderId="0" xfId="2" applyFont="1" applyFill="1" applyAlignment="1"/>
    <xf numFmtId="0" fontId="2" fillId="20" borderId="0" xfId="1" applyFont="1" applyFill="1" applyAlignment="1"/>
    <xf numFmtId="0" fontId="4" fillId="28" borderId="2" xfId="2" applyFont="1" applyFill="1" applyBorder="1" applyAlignment="1">
      <alignment horizontal="center" vertical="top"/>
    </xf>
    <xf numFmtId="0" fontId="5" fillId="20" borderId="2" xfId="2" applyFont="1" applyFill="1" applyBorder="1" applyAlignment="1">
      <alignment horizontal="center" vertical="top" wrapText="1"/>
    </xf>
    <xf numFmtId="0" fontId="5" fillId="12" borderId="2" xfId="2" applyFont="1" applyFill="1" applyBorder="1" applyAlignment="1">
      <alignment horizontal="center" vertical="top" wrapText="1"/>
    </xf>
    <xf numFmtId="0" fontId="8" fillId="5" borderId="4" xfId="2" applyFont="1" applyFill="1" applyBorder="1" applyAlignment="1">
      <alignment vertical="top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/>
    </xf>
    <xf numFmtId="0" fontId="5" fillId="13" borderId="1" xfId="2" applyFont="1" applyFill="1" applyBorder="1" applyAlignment="1">
      <alignment horizontal="center" vertical="top" wrapText="1"/>
    </xf>
    <xf numFmtId="0" fontId="5" fillId="28" borderId="1" xfId="2" applyFont="1" applyFill="1" applyBorder="1" applyAlignment="1">
      <alignment horizontal="center" vertical="top"/>
    </xf>
    <xf numFmtId="0" fontId="5" fillId="20" borderId="1" xfId="2" applyFont="1" applyFill="1" applyBorder="1" applyAlignment="1">
      <alignment horizontal="center" vertical="top"/>
    </xf>
    <xf numFmtId="0" fontId="5" fillId="28" borderId="1" xfId="2" applyFont="1" applyFill="1" applyBorder="1" applyAlignment="1">
      <alignment horizontal="center" vertical="top" wrapText="1"/>
    </xf>
    <xf numFmtId="0" fontId="5" fillId="32" borderId="1" xfId="2" applyFont="1" applyFill="1" applyBorder="1" applyAlignment="1">
      <alignment horizontal="center" vertical="top" wrapText="1"/>
    </xf>
    <xf numFmtId="0" fontId="18" fillId="32" borderId="1" xfId="2" applyFont="1" applyFill="1" applyBorder="1" applyAlignment="1">
      <alignment vertical="top"/>
    </xf>
    <xf numFmtId="0" fontId="2" fillId="12" borderId="19" xfId="1" applyFont="1" applyFill="1" applyBorder="1" applyAlignment="1"/>
    <xf numFmtId="0" fontId="2" fillId="20" borderId="0" xfId="1" applyFont="1" applyFill="1" applyBorder="1" applyAlignment="1"/>
    <xf numFmtId="0" fontId="5" fillId="20" borderId="0" xfId="1" applyFont="1" applyFill="1" applyBorder="1" applyAlignment="1"/>
    <xf numFmtId="0" fontId="1" fillId="20" borderId="0" xfId="2" applyFont="1" applyFill="1" applyBorder="1" applyAlignment="1"/>
    <xf numFmtId="0" fontId="4" fillId="13" borderId="2" xfId="2" applyFont="1" applyFill="1" applyBorder="1" applyAlignment="1">
      <alignment horizontal="center" vertical="top" wrapText="1"/>
    </xf>
    <xf numFmtId="0" fontId="4" fillId="21" borderId="2" xfId="2" applyFont="1" applyFill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31" borderId="2" xfId="2" applyFont="1" applyFill="1" applyBorder="1" applyAlignment="1">
      <alignment horizontal="center" vertical="top" wrapText="1"/>
    </xf>
    <xf numFmtId="0" fontId="4" fillId="38" borderId="2" xfId="2" applyFont="1" applyFill="1" applyBorder="1" applyAlignment="1">
      <alignment horizontal="center" vertical="top" wrapText="1"/>
    </xf>
    <xf numFmtId="0" fontId="4" fillId="11" borderId="2" xfId="2" applyFont="1" applyFill="1" applyBorder="1" applyAlignment="1">
      <alignment horizontal="center" vertical="top"/>
    </xf>
    <xf numFmtId="0" fontId="5" fillId="12" borderId="2" xfId="2" applyFont="1" applyFill="1" applyBorder="1" applyAlignment="1">
      <alignment horizontal="center" vertical="top"/>
    </xf>
    <xf numFmtId="0" fontId="5" fillId="20" borderId="2" xfId="2" applyFont="1" applyFill="1" applyBorder="1" applyAlignment="1">
      <alignment horizontal="center" vertical="center" textRotation="90"/>
    </xf>
    <xf numFmtId="0" fontId="5" fillId="20" borderId="2" xfId="2" applyFont="1" applyFill="1" applyBorder="1" applyAlignment="1">
      <alignment horizontal="center" vertical="center" textRotation="90" wrapText="1"/>
    </xf>
    <xf numFmtId="0" fontId="5" fillId="20" borderId="2" xfId="2" applyFont="1" applyFill="1" applyBorder="1" applyAlignment="1">
      <alignment horizontal="center" vertical="center" wrapText="1"/>
    </xf>
    <xf numFmtId="0" fontId="4" fillId="29" borderId="2" xfId="2" applyFont="1" applyFill="1" applyBorder="1" applyAlignment="1">
      <alignment horizontal="center" vertical="top" wrapText="1"/>
    </xf>
    <xf numFmtId="0" fontId="5" fillId="29" borderId="1" xfId="2" applyFont="1" applyFill="1" applyBorder="1" applyAlignment="1">
      <alignment horizontal="center" vertical="top" wrapText="1"/>
    </xf>
    <xf numFmtId="0" fontId="4" fillId="28" borderId="1" xfId="2" applyFont="1" applyFill="1" applyBorder="1" applyAlignment="1">
      <alignment horizontal="center" vertical="top" wrapText="1"/>
    </xf>
    <xf numFmtId="0" fontId="4" fillId="12" borderId="2" xfId="2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5" xfId="1" applyFont="1" applyBorder="1"/>
    <xf numFmtId="0" fontId="4" fillId="0" borderId="1" xfId="1" applyFont="1" applyBorder="1" applyAlignment="1">
      <alignment horizontal="center" vertical="center" textRotation="90" wrapText="1"/>
    </xf>
    <xf numFmtId="0" fontId="6" fillId="0" borderId="10" xfId="1" applyFont="1" applyBorder="1"/>
    <xf numFmtId="0" fontId="6" fillId="0" borderId="9" xfId="1" applyFont="1" applyBorder="1"/>
    <xf numFmtId="0" fontId="5" fillId="0" borderId="3" xfId="1" applyFont="1" applyBorder="1" applyAlignment="1">
      <alignment horizontal="center" vertical="center" wrapText="1"/>
    </xf>
    <xf numFmtId="0" fontId="6" fillId="0" borderId="4" xfId="1" applyFont="1" applyBorder="1"/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/>
    <xf numFmtId="0" fontId="6" fillId="0" borderId="8" xfId="1" applyFont="1" applyBorder="1"/>
    <xf numFmtId="0" fontId="4" fillId="10" borderId="1" xfId="1" applyFont="1" applyFill="1" applyBorder="1" applyAlignment="1">
      <alignment horizontal="center" vertical="center"/>
    </xf>
    <xf numFmtId="0" fontId="4" fillId="10" borderId="10" xfId="1" applyFont="1" applyFill="1" applyBorder="1" applyAlignment="1">
      <alignment horizontal="center" vertical="center"/>
    </xf>
    <xf numFmtId="0" fontId="4" fillId="10" borderId="9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6" fillId="0" borderId="11" xfId="1" applyFont="1" applyBorder="1"/>
    <xf numFmtId="0" fontId="5" fillId="5" borderId="1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top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0" xfId="0" applyFont="1" applyBorder="1"/>
    <xf numFmtId="0" fontId="6" fillId="0" borderId="9" xfId="0" applyFont="1" applyBorder="1"/>
    <xf numFmtId="0" fontId="4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4" xfId="0" applyFont="1" applyBorder="1"/>
    <xf numFmtId="0" fontId="17" fillId="0" borderId="5" xfId="0" applyFont="1" applyBorder="1"/>
    <xf numFmtId="0" fontId="17" fillId="0" borderId="10" xfId="0" applyFont="1" applyBorder="1"/>
    <xf numFmtId="0" fontId="17" fillId="0" borderId="9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8" xfId="0" applyFont="1" applyBorder="1"/>
    <xf numFmtId="0" fontId="15" fillId="0" borderId="0" xfId="0" applyFont="1" applyAlignment="1">
      <alignment horizontal="center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top" wrapText="1"/>
    </xf>
    <xf numFmtId="0" fontId="8" fillId="5" borderId="10" xfId="2" applyFont="1" applyFill="1" applyBorder="1" applyAlignment="1">
      <alignment horizontal="center" vertical="top" wrapText="1"/>
    </xf>
    <xf numFmtId="0" fontId="4" fillId="10" borderId="1" xfId="2" applyFont="1" applyFill="1" applyBorder="1" applyAlignment="1">
      <alignment horizontal="center" vertical="center"/>
    </xf>
    <xf numFmtId="0" fontId="5" fillId="10" borderId="10" xfId="2" applyFont="1" applyFill="1" applyBorder="1" applyAlignment="1">
      <alignment horizontal="center" vertical="center"/>
    </xf>
    <xf numFmtId="0" fontId="4" fillId="10" borderId="10" xfId="2" applyFont="1" applyFill="1" applyBorder="1" applyAlignment="1">
      <alignment horizontal="center" vertical="center"/>
    </xf>
    <xf numFmtId="0" fontId="4" fillId="10" borderId="1" xfId="2" applyFont="1" applyFill="1" applyBorder="1" applyAlignment="1">
      <alignment horizontal="center" vertical="top"/>
    </xf>
    <xf numFmtId="0" fontId="5" fillId="10" borderId="10" xfId="2" applyFont="1" applyFill="1" applyBorder="1" applyAlignment="1">
      <alignment horizontal="left" vertical="center" textRotation="90" wrapText="1"/>
    </xf>
    <xf numFmtId="0" fontId="4" fillId="10" borderId="10" xfId="2" applyFont="1" applyFill="1" applyBorder="1" applyAlignment="1">
      <alignment horizontal="left" vertical="center" textRotation="90" wrapText="1"/>
    </xf>
    <xf numFmtId="0" fontId="4" fillId="10" borderId="10" xfId="2" applyFont="1" applyFill="1" applyBorder="1" applyAlignment="1">
      <alignment horizontal="center" vertical="top"/>
    </xf>
    <xf numFmtId="0" fontId="5" fillId="5" borderId="11" xfId="2" applyFont="1" applyFill="1" applyBorder="1" applyAlignment="1">
      <alignment horizontal="center" vertical="top" wrapText="1"/>
    </xf>
    <xf numFmtId="0" fontId="6" fillId="0" borderId="9" xfId="2" applyFont="1" applyBorder="1"/>
    <xf numFmtId="0" fontId="5" fillId="30" borderId="11" xfId="2" applyFont="1" applyFill="1" applyBorder="1" applyAlignment="1">
      <alignment horizontal="center" vertical="top" wrapText="1"/>
    </xf>
    <xf numFmtId="0" fontId="5" fillId="36" borderId="11" xfId="2" applyFont="1" applyFill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center" wrapText="1"/>
    </xf>
    <xf numFmtId="0" fontId="6" fillId="0" borderId="7" xfId="2" applyFont="1" applyBorder="1"/>
    <xf numFmtId="0" fontId="6" fillId="0" borderId="8" xfId="2" applyFont="1" applyBorder="1"/>
    <xf numFmtId="0" fontId="5" fillId="27" borderId="1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center" textRotation="90" wrapText="1"/>
    </xf>
    <xf numFmtId="0" fontId="6" fillId="0" borderId="10" xfId="2" applyFont="1" applyBorder="1"/>
    <xf numFmtId="0" fontId="5" fillId="0" borderId="3" xfId="2" applyFont="1" applyBorder="1" applyAlignment="1">
      <alignment horizontal="center" vertical="center" wrapText="1"/>
    </xf>
    <xf numFmtId="0" fontId="6" fillId="0" borderId="4" xfId="2" applyFont="1" applyBorder="1"/>
    <xf numFmtId="0" fontId="6" fillId="33" borderId="4" xfId="2" applyFont="1" applyFill="1" applyBorder="1"/>
    <xf numFmtId="0" fontId="6" fillId="0" borderId="5" xfId="2" applyFont="1" applyBorder="1"/>
    <xf numFmtId="0" fontId="4" fillId="5" borderId="11" xfId="2" applyFont="1" applyFill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center"/>
    </xf>
    <xf numFmtId="0" fontId="6" fillId="33" borderId="7" xfId="2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ColWidth="14.42578125" defaultRowHeight="15" customHeight="1"/>
  <cols>
    <col min="1" max="1" width="7.140625" style="119" customWidth="1"/>
    <col min="2" max="2" width="16.42578125" style="119" customWidth="1"/>
    <col min="3" max="43" width="2.85546875" style="119" customWidth="1"/>
    <col min="44" max="44" width="4.42578125" style="119" customWidth="1"/>
    <col min="45" max="45" width="4.85546875" style="119" customWidth="1"/>
    <col min="46" max="54" width="2.85546875" style="119" customWidth="1"/>
    <col min="55" max="55" width="5.28515625" style="119" customWidth="1"/>
    <col min="56" max="56" width="5.5703125" style="119" customWidth="1"/>
    <col min="57" max="16384" width="14.42578125" style="119"/>
  </cols>
  <sheetData>
    <row r="1" spans="1:56" ht="22.5">
      <c r="A1" s="282" t="s">
        <v>0</v>
      </c>
      <c r="B1" s="114" t="s">
        <v>1</v>
      </c>
      <c r="C1" s="285" t="s">
        <v>2</v>
      </c>
      <c r="D1" s="286"/>
      <c r="E1" s="281"/>
      <c r="F1" s="115" t="s">
        <v>3</v>
      </c>
      <c r="G1" s="285" t="s">
        <v>4</v>
      </c>
      <c r="H1" s="286"/>
      <c r="I1" s="281"/>
      <c r="J1" s="116" t="s">
        <v>3</v>
      </c>
      <c r="K1" s="280" t="s">
        <v>5</v>
      </c>
      <c r="L1" s="286"/>
      <c r="M1" s="281"/>
      <c r="N1" s="116" t="s">
        <v>3</v>
      </c>
      <c r="O1" s="280" t="s">
        <v>6</v>
      </c>
      <c r="P1" s="286"/>
      <c r="Q1" s="286"/>
      <c r="R1" s="281"/>
      <c r="S1" s="116"/>
      <c r="T1" s="116" t="s">
        <v>3</v>
      </c>
      <c r="U1" s="280" t="s">
        <v>7</v>
      </c>
      <c r="V1" s="281"/>
      <c r="W1" s="116" t="s">
        <v>3</v>
      </c>
      <c r="X1" s="280" t="s">
        <v>8</v>
      </c>
      <c r="Y1" s="286"/>
      <c r="Z1" s="281"/>
      <c r="AA1" s="116" t="s">
        <v>3</v>
      </c>
      <c r="AB1" s="285" t="s">
        <v>9</v>
      </c>
      <c r="AC1" s="286"/>
      <c r="AD1" s="286"/>
      <c r="AE1" s="281"/>
      <c r="AF1" s="115" t="s">
        <v>3</v>
      </c>
      <c r="AG1" s="285" t="s">
        <v>10</v>
      </c>
      <c r="AH1" s="286"/>
      <c r="AI1" s="286"/>
      <c r="AJ1" s="281"/>
      <c r="AK1" s="117"/>
      <c r="AL1" s="285" t="s">
        <v>11</v>
      </c>
      <c r="AM1" s="286"/>
      <c r="AN1" s="281"/>
      <c r="AO1" s="115" t="s">
        <v>3</v>
      </c>
      <c r="AP1" s="287" t="s">
        <v>12</v>
      </c>
      <c r="AQ1" s="288"/>
      <c r="AR1" s="288"/>
      <c r="AS1" s="289"/>
      <c r="AT1" s="115" t="s">
        <v>3</v>
      </c>
      <c r="AU1" s="287" t="s">
        <v>13</v>
      </c>
      <c r="AV1" s="288"/>
      <c r="AW1" s="289"/>
      <c r="AX1" s="287" t="s">
        <v>14</v>
      </c>
      <c r="AY1" s="288"/>
      <c r="AZ1" s="289"/>
      <c r="BA1" s="118"/>
      <c r="BB1" s="118"/>
      <c r="BC1" s="282" t="s">
        <v>15</v>
      </c>
    </row>
    <row r="2" spans="1:56">
      <c r="A2" s="283"/>
      <c r="B2" s="114"/>
      <c r="C2" s="120">
        <v>1</v>
      </c>
      <c r="D2" s="120">
        <v>2</v>
      </c>
      <c r="E2" s="120">
        <v>3</v>
      </c>
      <c r="F2" s="120">
        <v>4</v>
      </c>
      <c r="G2" s="120">
        <v>5</v>
      </c>
      <c r="H2" s="120">
        <v>6</v>
      </c>
      <c r="I2" s="120">
        <v>7</v>
      </c>
      <c r="J2" s="120">
        <v>8</v>
      </c>
      <c r="K2" s="120">
        <v>9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  <c r="T2" s="120">
        <v>18</v>
      </c>
      <c r="U2" s="120">
        <v>19</v>
      </c>
      <c r="V2" s="120">
        <v>20</v>
      </c>
      <c r="W2" s="120">
        <v>21</v>
      </c>
      <c r="X2" s="120">
        <v>22</v>
      </c>
      <c r="Y2" s="120">
        <v>23</v>
      </c>
      <c r="Z2" s="120">
        <v>24</v>
      </c>
      <c r="AA2" s="120">
        <v>25</v>
      </c>
      <c r="AB2" s="120">
        <v>26</v>
      </c>
      <c r="AC2" s="120">
        <v>27</v>
      </c>
      <c r="AD2" s="120">
        <v>28</v>
      </c>
      <c r="AE2" s="120">
        <v>29</v>
      </c>
      <c r="AF2" s="120">
        <v>30</v>
      </c>
      <c r="AG2" s="120">
        <v>31</v>
      </c>
      <c r="AH2" s="120">
        <v>32</v>
      </c>
      <c r="AI2" s="120">
        <v>33</v>
      </c>
      <c r="AJ2" s="120">
        <v>34</v>
      </c>
      <c r="AK2" s="120">
        <v>35</v>
      </c>
      <c r="AL2" s="120">
        <v>36</v>
      </c>
      <c r="AM2" s="120">
        <v>37</v>
      </c>
      <c r="AN2" s="120">
        <v>38</v>
      </c>
      <c r="AO2" s="120">
        <v>39</v>
      </c>
      <c r="AP2" s="120">
        <v>40</v>
      </c>
      <c r="AQ2" s="120">
        <v>41</v>
      </c>
      <c r="AR2" s="120">
        <v>42</v>
      </c>
      <c r="AS2" s="120">
        <v>43</v>
      </c>
      <c r="AT2" s="120">
        <v>44</v>
      </c>
      <c r="AU2" s="120">
        <v>45</v>
      </c>
      <c r="AV2" s="120">
        <v>46</v>
      </c>
      <c r="AW2" s="120">
        <v>47</v>
      </c>
      <c r="AX2" s="120">
        <v>48</v>
      </c>
      <c r="AY2" s="120">
        <v>49</v>
      </c>
      <c r="AZ2" s="120">
        <v>50</v>
      </c>
      <c r="BA2" s="120">
        <v>51</v>
      </c>
      <c r="BB2" s="120">
        <v>52</v>
      </c>
      <c r="BC2" s="283"/>
    </row>
    <row r="3" spans="1:56">
      <c r="A3" s="283"/>
      <c r="B3" s="114" t="s">
        <v>16</v>
      </c>
      <c r="C3" s="285" t="s">
        <v>17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1"/>
      <c r="BA3" s="115"/>
      <c r="BB3" s="115"/>
      <c r="BC3" s="283"/>
    </row>
    <row r="4" spans="1:56">
      <c r="A4" s="283"/>
      <c r="B4" s="121"/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120">
        <v>7</v>
      </c>
      <c r="J4" s="120">
        <v>8</v>
      </c>
      <c r="K4" s="120">
        <v>9</v>
      </c>
      <c r="L4" s="120">
        <v>10</v>
      </c>
      <c r="M4" s="120">
        <v>11</v>
      </c>
      <c r="N4" s="120">
        <v>12</v>
      </c>
      <c r="O4" s="120">
        <v>13</v>
      </c>
      <c r="P4" s="120">
        <v>14</v>
      </c>
      <c r="Q4" s="120">
        <v>15</v>
      </c>
      <c r="R4" s="120">
        <v>16</v>
      </c>
      <c r="S4" s="120">
        <v>17</v>
      </c>
      <c r="T4" s="120">
        <v>18</v>
      </c>
      <c r="U4" s="120">
        <v>19</v>
      </c>
      <c r="V4" s="120">
        <v>20</v>
      </c>
      <c r="W4" s="120">
        <v>21</v>
      </c>
      <c r="X4" s="120">
        <v>22</v>
      </c>
      <c r="Y4" s="120">
        <v>23</v>
      </c>
      <c r="Z4" s="120">
        <v>24</v>
      </c>
      <c r="AA4" s="120">
        <v>25</v>
      </c>
      <c r="AB4" s="120">
        <v>26</v>
      </c>
      <c r="AC4" s="120">
        <v>27</v>
      </c>
      <c r="AD4" s="120">
        <v>28</v>
      </c>
      <c r="AE4" s="120">
        <v>29</v>
      </c>
      <c r="AF4" s="120">
        <v>30</v>
      </c>
      <c r="AG4" s="120">
        <v>31</v>
      </c>
      <c r="AH4" s="120">
        <v>32</v>
      </c>
      <c r="AI4" s="120">
        <v>33</v>
      </c>
      <c r="AJ4" s="120">
        <v>34</v>
      </c>
      <c r="AK4" s="120">
        <v>35</v>
      </c>
      <c r="AL4" s="120">
        <v>36</v>
      </c>
      <c r="AM4" s="120">
        <v>37</v>
      </c>
      <c r="AN4" s="120">
        <v>38</v>
      </c>
      <c r="AO4" s="120">
        <v>39</v>
      </c>
      <c r="AP4" s="120">
        <v>40</v>
      </c>
      <c r="AQ4" s="120">
        <v>41</v>
      </c>
      <c r="AR4" s="120">
        <v>42</v>
      </c>
      <c r="AS4" s="120">
        <v>43</v>
      </c>
      <c r="AT4" s="120">
        <v>44</v>
      </c>
      <c r="AU4" s="120">
        <v>45</v>
      </c>
      <c r="AV4" s="120">
        <v>46</v>
      </c>
      <c r="AW4" s="120">
        <v>47</v>
      </c>
      <c r="AX4" s="120">
        <v>48</v>
      </c>
      <c r="AY4" s="120">
        <v>49</v>
      </c>
      <c r="AZ4" s="120">
        <v>50</v>
      </c>
      <c r="BA4" s="120">
        <v>51</v>
      </c>
      <c r="BB4" s="120">
        <v>52</v>
      </c>
      <c r="BC4" s="283"/>
    </row>
    <row r="5" spans="1:56">
      <c r="A5" s="283"/>
      <c r="B5" s="121"/>
      <c r="C5" s="285" t="s">
        <v>18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1"/>
      <c r="BA5" s="115"/>
      <c r="BB5" s="115"/>
      <c r="BC5" s="283"/>
    </row>
    <row r="6" spans="1:56">
      <c r="A6" s="284"/>
      <c r="B6" s="121"/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20">
        <v>7</v>
      </c>
      <c r="J6" s="120">
        <v>8</v>
      </c>
      <c r="K6" s="120">
        <v>9</v>
      </c>
      <c r="L6" s="120">
        <v>10</v>
      </c>
      <c r="M6" s="120">
        <v>11</v>
      </c>
      <c r="N6" s="120">
        <v>12</v>
      </c>
      <c r="O6" s="120">
        <v>13</v>
      </c>
      <c r="P6" s="120">
        <v>14</v>
      </c>
      <c r="Q6" s="120">
        <v>15</v>
      </c>
      <c r="R6" s="120">
        <v>16</v>
      </c>
      <c r="S6" s="120">
        <v>17</v>
      </c>
      <c r="T6" s="120">
        <v>18</v>
      </c>
      <c r="U6" s="120">
        <v>19</v>
      </c>
      <c r="V6" s="120">
        <v>20</v>
      </c>
      <c r="W6" s="120">
        <v>21</v>
      </c>
      <c r="X6" s="120">
        <v>22</v>
      </c>
      <c r="Y6" s="120">
        <v>23</v>
      </c>
      <c r="Z6" s="120">
        <v>24</v>
      </c>
      <c r="AA6" s="120">
        <v>25</v>
      </c>
      <c r="AB6" s="120">
        <v>26</v>
      </c>
      <c r="AC6" s="120">
        <v>27</v>
      </c>
      <c r="AD6" s="120">
        <v>28</v>
      </c>
      <c r="AE6" s="120">
        <v>29</v>
      </c>
      <c r="AF6" s="120">
        <v>30</v>
      </c>
      <c r="AG6" s="120">
        <v>31</v>
      </c>
      <c r="AH6" s="120">
        <v>32</v>
      </c>
      <c r="AI6" s="120">
        <v>33</v>
      </c>
      <c r="AJ6" s="120">
        <v>34</v>
      </c>
      <c r="AK6" s="120">
        <v>35</v>
      </c>
      <c r="AL6" s="120">
        <v>36</v>
      </c>
      <c r="AM6" s="120">
        <v>37</v>
      </c>
      <c r="AN6" s="120">
        <v>38</v>
      </c>
      <c r="AO6" s="120">
        <v>39</v>
      </c>
      <c r="AP6" s="120">
        <v>40</v>
      </c>
      <c r="AQ6" s="120">
        <v>41</v>
      </c>
      <c r="AR6" s="120">
        <v>42</v>
      </c>
      <c r="AS6" s="120">
        <v>43</v>
      </c>
      <c r="AT6" s="120">
        <v>44</v>
      </c>
      <c r="AU6" s="120">
        <v>45</v>
      </c>
      <c r="AV6" s="120">
        <v>46</v>
      </c>
      <c r="AW6" s="120">
        <v>47</v>
      </c>
      <c r="AX6" s="120">
        <v>48</v>
      </c>
      <c r="AY6" s="120">
        <v>49</v>
      </c>
      <c r="AZ6" s="120">
        <v>50</v>
      </c>
      <c r="BA6" s="120">
        <v>51</v>
      </c>
      <c r="BB6" s="120">
        <v>52</v>
      </c>
      <c r="BC6" s="284"/>
    </row>
    <row r="7" spans="1:56">
      <c r="A7" s="122" t="s">
        <v>19</v>
      </c>
      <c r="B7" s="123" t="s">
        <v>20</v>
      </c>
      <c r="C7" s="124"/>
      <c r="D7" s="124"/>
      <c r="E7" s="124"/>
      <c r="F7" s="124"/>
      <c r="G7" s="124"/>
      <c r="H7" s="124"/>
      <c r="I7" s="125"/>
      <c r="J7" s="125"/>
      <c r="K7" s="125"/>
      <c r="L7" s="125"/>
      <c r="M7" s="124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>
        <f>SUM(BC8:BC20)</f>
        <v>1476</v>
      </c>
    </row>
    <row r="8" spans="1:56">
      <c r="A8" s="126" t="s">
        <v>120</v>
      </c>
      <c r="B8" s="127" t="s">
        <v>21</v>
      </c>
      <c r="C8" s="128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290" t="s">
        <v>117</v>
      </c>
      <c r="U8" s="290" t="s">
        <v>117</v>
      </c>
      <c r="V8" s="116"/>
      <c r="W8" s="116">
        <v>2</v>
      </c>
      <c r="X8" s="116"/>
      <c r="Y8" s="116">
        <v>2</v>
      </c>
      <c r="Z8" s="116"/>
      <c r="AA8" s="116">
        <v>2</v>
      </c>
      <c r="AB8" s="116">
        <v>2</v>
      </c>
      <c r="AC8" s="116">
        <v>2</v>
      </c>
      <c r="AD8" s="116">
        <v>2</v>
      </c>
      <c r="AE8" s="116">
        <v>2</v>
      </c>
      <c r="AF8" s="116">
        <v>2</v>
      </c>
      <c r="AG8" s="116">
        <v>2</v>
      </c>
      <c r="AH8" s="116">
        <v>2</v>
      </c>
      <c r="AI8" s="116">
        <v>2</v>
      </c>
      <c r="AJ8" s="116">
        <v>2</v>
      </c>
      <c r="AK8" s="116">
        <v>2</v>
      </c>
      <c r="AL8" s="116">
        <v>2</v>
      </c>
      <c r="AM8" s="116">
        <v>2</v>
      </c>
      <c r="AN8" s="116">
        <v>2</v>
      </c>
      <c r="AO8" s="116">
        <v>2</v>
      </c>
      <c r="AP8" s="116">
        <v>2</v>
      </c>
      <c r="AQ8" s="116">
        <v>3</v>
      </c>
      <c r="AR8" s="129">
        <v>12</v>
      </c>
      <c r="AS8" s="129">
        <v>12</v>
      </c>
      <c r="AT8" s="290" t="s">
        <v>117</v>
      </c>
      <c r="AU8" s="290" t="s">
        <v>117</v>
      </c>
      <c r="AV8" s="290" t="s">
        <v>117</v>
      </c>
      <c r="AW8" s="290" t="s">
        <v>117</v>
      </c>
      <c r="AX8" s="290" t="s">
        <v>117</v>
      </c>
      <c r="AY8" s="290" t="s">
        <v>117</v>
      </c>
      <c r="AZ8" s="290" t="s">
        <v>117</v>
      </c>
      <c r="BA8" s="290" t="s">
        <v>117</v>
      </c>
      <c r="BB8" s="290" t="s">
        <v>117</v>
      </c>
      <c r="BC8" s="115">
        <f t="shared" ref="BC8:BC20" si="0">SUM(C8:AZ8)</f>
        <v>63</v>
      </c>
      <c r="BD8" s="119">
        <f>SUM(V8:AQ8)</f>
        <v>39</v>
      </c>
    </row>
    <row r="9" spans="1:56" ht="17.25" customHeight="1">
      <c r="A9" s="126" t="s">
        <v>121</v>
      </c>
      <c r="B9" s="127" t="s">
        <v>22</v>
      </c>
      <c r="C9" s="128">
        <v>2</v>
      </c>
      <c r="D9" s="115">
        <v>2</v>
      </c>
      <c r="E9" s="115">
        <v>2</v>
      </c>
      <c r="F9" s="115">
        <v>2</v>
      </c>
      <c r="G9" s="115">
        <v>2</v>
      </c>
      <c r="H9" s="115">
        <v>2</v>
      </c>
      <c r="I9" s="115">
        <v>2</v>
      </c>
      <c r="J9" s="115">
        <v>2</v>
      </c>
      <c r="K9" s="115">
        <v>2</v>
      </c>
      <c r="L9" s="115">
        <v>2</v>
      </c>
      <c r="M9" s="115">
        <v>2</v>
      </c>
      <c r="N9" s="115">
        <v>2</v>
      </c>
      <c r="O9" s="115">
        <v>2</v>
      </c>
      <c r="P9" s="115">
        <v>2</v>
      </c>
      <c r="Q9" s="115">
        <v>2</v>
      </c>
      <c r="R9" s="115">
        <v>2</v>
      </c>
      <c r="S9" s="115">
        <v>2</v>
      </c>
      <c r="T9" s="291"/>
      <c r="U9" s="291"/>
      <c r="V9" s="116">
        <v>4</v>
      </c>
      <c r="W9" s="116">
        <v>4</v>
      </c>
      <c r="X9" s="116">
        <v>4</v>
      </c>
      <c r="Y9" s="116">
        <v>4</v>
      </c>
      <c r="Z9" s="116">
        <v>4</v>
      </c>
      <c r="AA9" s="116">
        <v>4</v>
      </c>
      <c r="AB9" s="116">
        <v>4</v>
      </c>
      <c r="AC9" s="116">
        <v>4</v>
      </c>
      <c r="AD9" s="116">
        <v>4</v>
      </c>
      <c r="AE9" s="116">
        <v>4</v>
      </c>
      <c r="AF9" s="116">
        <v>4</v>
      </c>
      <c r="AG9" s="116">
        <v>4</v>
      </c>
      <c r="AH9" s="116">
        <v>4</v>
      </c>
      <c r="AI9" s="116">
        <v>4</v>
      </c>
      <c r="AJ9" s="116">
        <v>4</v>
      </c>
      <c r="AK9" s="116">
        <v>4</v>
      </c>
      <c r="AL9" s="116">
        <v>4</v>
      </c>
      <c r="AM9" s="116">
        <v>4</v>
      </c>
      <c r="AN9" s="116">
        <v>4</v>
      </c>
      <c r="AO9" s="116">
        <v>4</v>
      </c>
      <c r="AP9" s="130">
        <v>3</v>
      </c>
      <c r="AQ9" s="116"/>
      <c r="AR9" s="129"/>
      <c r="AS9" s="129"/>
      <c r="AT9" s="291"/>
      <c r="AU9" s="291"/>
      <c r="AV9" s="291"/>
      <c r="AW9" s="291"/>
      <c r="AX9" s="291"/>
      <c r="AY9" s="291"/>
      <c r="AZ9" s="291"/>
      <c r="BA9" s="291"/>
      <c r="BB9" s="291"/>
      <c r="BC9" s="115">
        <f t="shared" si="0"/>
        <v>117</v>
      </c>
      <c r="BD9" s="119">
        <v>117</v>
      </c>
    </row>
    <row r="10" spans="1:56" ht="19.5" customHeight="1">
      <c r="A10" s="126" t="s">
        <v>122</v>
      </c>
      <c r="B10" s="127" t="s">
        <v>23</v>
      </c>
      <c r="C10" s="128">
        <v>4</v>
      </c>
      <c r="D10" s="115">
        <v>2</v>
      </c>
      <c r="E10" s="115">
        <v>4</v>
      </c>
      <c r="F10" s="115">
        <v>2</v>
      </c>
      <c r="G10" s="115">
        <v>4</v>
      </c>
      <c r="H10" s="115">
        <v>2</v>
      </c>
      <c r="I10" s="115">
        <v>4</v>
      </c>
      <c r="J10" s="115">
        <v>2</v>
      </c>
      <c r="K10" s="115">
        <v>4</v>
      </c>
      <c r="L10" s="115">
        <v>2</v>
      </c>
      <c r="M10" s="115">
        <v>4</v>
      </c>
      <c r="N10" s="115">
        <v>2</v>
      </c>
      <c r="O10" s="115">
        <v>4</v>
      </c>
      <c r="P10" s="115">
        <v>2</v>
      </c>
      <c r="Q10" s="115">
        <v>4</v>
      </c>
      <c r="R10" s="115">
        <v>2</v>
      </c>
      <c r="S10" s="116">
        <v>3</v>
      </c>
      <c r="T10" s="291"/>
      <c r="U10" s="291"/>
      <c r="V10" s="116">
        <v>4</v>
      </c>
      <c r="W10" s="116">
        <v>2</v>
      </c>
      <c r="X10" s="116">
        <v>4</v>
      </c>
      <c r="Y10" s="116">
        <v>2</v>
      </c>
      <c r="Z10" s="116">
        <v>4</v>
      </c>
      <c r="AA10" s="116">
        <v>2</v>
      </c>
      <c r="AB10" s="116">
        <v>4</v>
      </c>
      <c r="AC10" s="116">
        <v>2</v>
      </c>
      <c r="AD10" s="116">
        <v>4</v>
      </c>
      <c r="AE10" s="116">
        <v>2</v>
      </c>
      <c r="AF10" s="116">
        <v>4</v>
      </c>
      <c r="AG10" s="116">
        <v>2</v>
      </c>
      <c r="AH10" s="116">
        <v>4</v>
      </c>
      <c r="AI10" s="116">
        <v>2</v>
      </c>
      <c r="AJ10" s="116">
        <v>4</v>
      </c>
      <c r="AK10" s="116">
        <v>2</v>
      </c>
      <c r="AL10" s="116">
        <v>4</v>
      </c>
      <c r="AM10" s="116">
        <v>2</v>
      </c>
      <c r="AN10" s="116">
        <v>4</v>
      </c>
      <c r="AO10" s="116">
        <v>2</v>
      </c>
      <c r="AP10" s="116">
        <v>4</v>
      </c>
      <c r="AQ10" s="130">
        <v>2</v>
      </c>
      <c r="AR10" s="129"/>
      <c r="AS10" s="129"/>
      <c r="AT10" s="291"/>
      <c r="AU10" s="291"/>
      <c r="AV10" s="291"/>
      <c r="AW10" s="291"/>
      <c r="AX10" s="291"/>
      <c r="AY10" s="291"/>
      <c r="AZ10" s="291"/>
      <c r="BA10" s="291"/>
      <c r="BB10" s="291"/>
      <c r="BC10" s="115">
        <f t="shared" si="0"/>
        <v>117</v>
      </c>
      <c r="BD10" s="119">
        <v>117</v>
      </c>
    </row>
    <row r="11" spans="1:56" ht="21.75" customHeight="1">
      <c r="A11" s="126" t="s">
        <v>123</v>
      </c>
      <c r="B11" s="127" t="s">
        <v>24</v>
      </c>
      <c r="C11" s="128">
        <v>2</v>
      </c>
      <c r="D11" s="115">
        <v>2</v>
      </c>
      <c r="E11" s="115">
        <v>2</v>
      </c>
      <c r="F11" s="115">
        <v>2</v>
      </c>
      <c r="G11" s="115">
        <v>2</v>
      </c>
      <c r="H11" s="115">
        <v>2</v>
      </c>
      <c r="I11" s="115">
        <v>2</v>
      </c>
      <c r="J11" s="115">
        <v>2</v>
      </c>
      <c r="K11" s="115">
        <v>2</v>
      </c>
      <c r="L11" s="115">
        <v>2</v>
      </c>
      <c r="M11" s="115">
        <v>2</v>
      </c>
      <c r="N11" s="115">
        <v>2</v>
      </c>
      <c r="O11" s="115">
        <v>2</v>
      </c>
      <c r="P11" s="115">
        <v>2</v>
      </c>
      <c r="Q11" s="115">
        <v>2</v>
      </c>
      <c r="R11" s="115">
        <v>2</v>
      </c>
      <c r="S11" s="115">
        <v>2</v>
      </c>
      <c r="T11" s="291"/>
      <c r="U11" s="291"/>
      <c r="V11" s="116">
        <v>4</v>
      </c>
      <c r="W11" s="116">
        <v>4</v>
      </c>
      <c r="X11" s="116">
        <v>4</v>
      </c>
      <c r="Y11" s="116">
        <v>4</v>
      </c>
      <c r="Z11" s="116">
        <v>4</v>
      </c>
      <c r="AA11" s="116">
        <v>4</v>
      </c>
      <c r="AB11" s="116">
        <v>4</v>
      </c>
      <c r="AC11" s="116">
        <v>4</v>
      </c>
      <c r="AD11" s="116">
        <v>4</v>
      </c>
      <c r="AE11" s="116">
        <v>4</v>
      </c>
      <c r="AF11" s="116">
        <v>4</v>
      </c>
      <c r="AG11" s="116">
        <v>4</v>
      </c>
      <c r="AH11" s="116">
        <v>4</v>
      </c>
      <c r="AI11" s="116">
        <v>4</v>
      </c>
      <c r="AJ11" s="116">
        <v>4</v>
      </c>
      <c r="AK11" s="116">
        <v>4</v>
      </c>
      <c r="AL11" s="116">
        <v>4</v>
      </c>
      <c r="AM11" s="116">
        <v>4</v>
      </c>
      <c r="AN11" s="116">
        <v>4</v>
      </c>
      <c r="AO11" s="116">
        <v>4</v>
      </c>
      <c r="AP11" s="130">
        <v>3</v>
      </c>
      <c r="AQ11" s="116"/>
      <c r="AR11" s="129"/>
      <c r="AS11" s="129"/>
      <c r="AT11" s="291"/>
      <c r="AU11" s="291"/>
      <c r="AV11" s="291"/>
      <c r="AW11" s="291"/>
      <c r="AX11" s="291"/>
      <c r="AY11" s="291"/>
      <c r="AZ11" s="291"/>
      <c r="BA11" s="291"/>
      <c r="BB11" s="291"/>
      <c r="BC11" s="115">
        <f t="shared" si="0"/>
        <v>117</v>
      </c>
      <c r="BD11" s="119">
        <v>117</v>
      </c>
    </row>
    <row r="12" spans="1:56" ht="24" customHeight="1">
      <c r="A12" s="126" t="s">
        <v>124</v>
      </c>
      <c r="B12" s="127" t="s">
        <v>25</v>
      </c>
      <c r="C12" s="128">
        <v>4</v>
      </c>
      <c r="D12" s="115">
        <v>6</v>
      </c>
      <c r="E12" s="115">
        <v>4</v>
      </c>
      <c r="F12" s="115">
        <v>6</v>
      </c>
      <c r="G12" s="115">
        <v>4</v>
      </c>
      <c r="H12" s="115">
        <v>4</v>
      </c>
      <c r="I12" s="115">
        <v>4</v>
      </c>
      <c r="J12" s="115">
        <v>4</v>
      </c>
      <c r="K12" s="115">
        <v>4</v>
      </c>
      <c r="L12" s="115">
        <v>4</v>
      </c>
      <c r="M12" s="115">
        <v>4</v>
      </c>
      <c r="N12" s="115">
        <v>6</v>
      </c>
      <c r="O12" s="115">
        <v>4</v>
      </c>
      <c r="P12" s="115">
        <v>4</v>
      </c>
      <c r="Q12" s="115">
        <v>4</v>
      </c>
      <c r="R12" s="115">
        <v>6</v>
      </c>
      <c r="S12" s="114">
        <v>3</v>
      </c>
      <c r="T12" s="291"/>
      <c r="U12" s="291"/>
      <c r="V12" s="116">
        <v>6</v>
      </c>
      <c r="W12" s="116">
        <v>6</v>
      </c>
      <c r="X12" s="116">
        <v>8</v>
      </c>
      <c r="Y12" s="116">
        <v>6</v>
      </c>
      <c r="Z12" s="116">
        <v>6</v>
      </c>
      <c r="AA12" s="116">
        <v>8</v>
      </c>
      <c r="AB12" s="116">
        <v>8</v>
      </c>
      <c r="AC12" s="116">
        <v>8</v>
      </c>
      <c r="AD12" s="116">
        <v>6</v>
      </c>
      <c r="AE12" s="116">
        <v>8</v>
      </c>
      <c r="AF12" s="116">
        <v>8</v>
      </c>
      <c r="AG12" s="116">
        <v>6</v>
      </c>
      <c r="AH12" s="116">
        <v>8</v>
      </c>
      <c r="AI12" s="116">
        <v>8</v>
      </c>
      <c r="AJ12" s="116">
        <v>8</v>
      </c>
      <c r="AK12" s="116">
        <v>8</v>
      </c>
      <c r="AL12" s="116">
        <v>8</v>
      </c>
      <c r="AM12" s="116">
        <v>6</v>
      </c>
      <c r="AN12" s="116">
        <v>8</v>
      </c>
      <c r="AO12" s="116">
        <v>6</v>
      </c>
      <c r="AP12" s="116">
        <v>8</v>
      </c>
      <c r="AQ12" s="116">
        <v>7</v>
      </c>
      <c r="AR12" s="129">
        <v>24</v>
      </c>
      <c r="AS12" s="129"/>
      <c r="AT12" s="291"/>
      <c r="AU12" s="291"/>
      <c r="AV12" s="291"/>
      <c r="AW12" s="291"/>
      <c r="AX12" s="291"/>
      <c r="AY12" s="291"/>
      <c r="AZ12" s="291"/>
      <c r="BA12" s="291"/>
      <c r="BB12" s="291"/>
      <c r="BC12" s="115">
        <f t="shared" si="0"/>
        <v>258</v>
      </c>
      <c r="BD12" s="119">
        <v>234</v>
      </c>
    </row>
    <row r="13" spans="1:56" ht="23.25" customHeight="1">
      <c r="A13" s="126" t="s">
        <v>125</v>
      </c>
      <c r="B13" s="127" t="s">
        <v>26</v>
      </c>
      <c r="C13" s="128">
        <v>2</v>
      </c>
      <c r="D13" s="115">
        <v>2</v>
      </c>
      <c r="E13" s="115">
        <v>2</v>
      </c>
      <c r="F13" s="115">
        <v>2</v>
      </c>
      <c r="G13" s="115">
        <v>2</v>
      </c>
      <c r="H13" s="115">
        <v>2</v>
      </c>
      <c r="I13" s="115">
        <v>2</v>
      </c>
      <c r="J13" s="115">
        <v>2</v>
      </c>
      <c r="K13" s="115">
        <v>2</v>
      </c>
      <c r="L13" s="115">
        <v>2</v>
      </c>
      <c r="M13" s="115">
        <v>2</v>
      </c>
      <c r="N13" s="115">
        <v>2</v>
      </c>
      <c r="O13" s="115">
        <v>2</v>
      </c>
      <c r="P13" s="115">
        <v>2</v>
      </c>
      <c r="Q13" s="115">
        <v>4</v>
      </c>
      <c r="R13" s="115">
        <v>4</v>
      </c>
      <c r="S13" s="131">
        <v>3</v>
      </c>
      <c r="T13" s="291"/>
      <c r="U13" s="291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29"/>
      <c r="AS13" s="129"/>
      <c r="AT13" s="291"/>
      <c r="AU13" s="291"/>
      <c r="AV13" s="291"/>
      <c r="AW13" s="291"/>
      <c r="AX13" s="291"/>
      <c r="AY13" s="291"/>
      <c r="AZ13" s="291"/>
      <c r="BA13" s="291"/>
      <c r="BB13" s="291"/>
      <c r="BC13" s="115">
        <f t="shared" si="0"/>
        <v>39</v>
      </c>
      <c r="BD13" s="119">
        <v>39</v>
      </c>
    </row>
    <row r="14" spans="1:56" ht="24.75" customHeight="1">
      <c r="A14" s="126" t="s">
        <v>126</v>
      </c>
      <c r="B14" s="127" t="s">
        <v>27</v>
      </c>
      <c r="C14" s="128">
        <v>2</v>
      </c>
      <c r="D14" s="115">
        <v>4</v>
      </c>
      <c r="E14" s="115">
        <v>2</v>
      </c>
      <c r="F14" s="115">
        <v>4</v>
      </c>
      <c r="G14" s="115">
        <v>2</v>
      </c>
      <c r="H14" s="115">
        <v>4</v>
      </c>
      <c r="I14" s="115">
        <v>2</v>
      </c>
      <c r="J14" s="115">
        <v>4</v>
      </c>
      <c r="K14" s="115">
        <v>2</v>
      </c>
      <c r="L14" s="115">
        <v>4</v>
      </c>
      <c r="M14" s="115">
        <v>2</v>
      </c>
      <c r="N14" s="115">
        <v>4</v>
      </c>
      <c r="O14" s="115">
        <v>2</v>
      </c>
      <c r="P14" s="115">
        <v>4</v>
      </c>
      <c r="Q14" s="115">
        <v>2</v>
      </c>
      <c r="R14" s="115">
        <v>4</v>
      </c>
      <c r="S14" s="130">
        <v>3</v>
      </c>
      <c r="T14" s="291"/>
      <c r="U14" s="291"/>
      <c r="V14" s="116">
        <v>2</v>
      </c>
      <c r="W14" s="116">
        <v>4</v>
      </c>
      <c r="X14" s="116">
        <v>2</v>
      </c>
      <c r="Y14" s="116">
        <v>4</v>
      </c>
      <c r="Z14" s="116">
        <v>2</v>
      </c>
      <c r="AA14" s="116">
        <v>4</v>
      </c>
      <c r="AB14" s="116">
        <v>2</v>
      </c>
      <c r="AC14" s="116">
        <v>4</v>
      </c>
      <c r="AD14" s="116">
        <v>2</v>
      </c>
      <c r="AE14" s="116">
        <v>4</v>
      </c>
      <c r="AF14" s="116">
        <v>2</v>
      </c>
      <c r="AG14" s="116">
        <v>4</v>
      </c>
      <c r="AH14" s="116">
        <v>2</v>
      </c>
      <c r="AI14" s="116">
        <v>4</v>
      </c>
      <c r="AJ14" s="116">
        <v>2</v>
      </c>
      <c r="AK14" s="116">
        <v>4</v>
      </c>
      <c r="AL14" s="116">
        <v>2</v>
      </c>
      <c r="AM14" s="116">
        <v>4</v>
      </c>
      <c r="AN14" s="116">
        <v>2</v>
      </c>
      <c r="AO14" s="116">
        <v>4</v>
      </c>
      <c r="AP14" s="116">
        <v>2</v>
      </c>
      <c r="AQ14" s="130">
        <v>4</v>
      </c>
      <c r="AR14" s="129"/>
      <c r="AS14" s="129"/>
      <c r="AT14" s="291"/>
      <c r="AU14" s="291"/>
      <c r="AV14" s="291"/>
      <c r="AW14" s="291"/>
      <c r="AX14" s="291"/>
      <c r="AY14" s="291"/>
      <c r="AZ14" s="291"/>
      <c r="BA14" s="291"/>
      <c r="BB14" s="291"/>
      <c r="BC14" s="115">
        <f t="shared" si="0"/>
        <v>117</v>
      </c>
      <c r="BD14" s="119">
        <v>117</v>
      </c>
    </row>
    <row r="15" spans="1:56" ht="24" customHeight="1">
      <c r="A15" s="126" t="s">
        <v>127</v>
      </c>
      <c r="B15" s="127" t="s">
        <v>28</v>
      </c>
      <c r="C15" s="128">
        <v>4</v>
      </c>
      <c r="D15" s="115">
        <v>2</v>
      </c>
      <c r="E15" s="115">
        <v>4</v>
      </c>
      <c r="F15" s="115">
        <v>2</v>
      </c>
      <c r="G15" s="115">
        <v>4</v>
      </c>
      <c r="H15" s="115">
        <v>2</v>
      </c>
      <c r="I15" s="115">
        <v>2</v>
      </c>
      <c r="J15" s="115">
        <v>2</v>
      </c>
      <c r="K15" s="115">
        <v>2</v>
      </c>
      <c r="L15" s="115">
        <v>2</v>
      </c>
      <c r="M15" s="115">
        <v>2</v>
      </c>
      <c r="N15" s="115">
        <v>2</v>
      </c>
      <c r="O15" s="115">
        <v>2</v>
      </c>
      <c r="P15" s="115">
        <v>2</v>
      </c>
      <c r="Q15" s="115">
        <v>2</v>
      </c>
      <c r="R15" s="131">
        <v>3</v>
      </c>
      <c r="S15" s="116"/>
      <c r="T15" s="291"/>
      <c r="U15" s="291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29"/>
      <c r="AS15" s="129"/>
      <c r="AT15" s="291"/>
      <c r="AU15" s="291"/>
      <c r="AV15" s="291"/>
      <c r="AW15" s="291"/>
      <c r="AX15" s="291"/>
      <c r="AY15" s="291"/>
      <c r="AZ15" s="291"/>
      <c r="BA15" s="291"/>
      <c r="BB15" s="291"/>
      <c r="BC15" s="115">
        <f t="shared" si="0"/>
        <v>39</v>
      </c>
      <c r="BD15" s="119">
        <v>39</v>
      </c>
    </row>
    <row r="16" spans="1:56" ht="22.5" customHeight="1">
      <c r="A16" s="132" t="s">
        <v>128</v>
      </c>
      <c r="B16" s="127" t="s">
        <v>119</v>
      </c>
      <c r="C16" s="128">
        <v>2</v>
      </c>
      <c r="D16" s="115">
        <v>4</v>
      </c>
      <c r="E16" s="115">
        <v>2</v>
      </c>
      <c r="F16" s="115">
        <v>4</v>
      </c>
      <c r="G16" s="115">
        <v>2</v>
      </c>
      <c r="H16" s="115">
        <v>4</v>
      </c>
      <c r="I16" s="115">
        <v>2</v>
      </c>
      <c r="J16" s="115">
        <v>2</v>
      </c>
      <c r="K16" s="115">
        <v>2</v>
      </c>
      <c r="L16" s="115">
        <v>2</v>
      </c>
      <c r="M16" s="115">
        <v>2</v>
      </c>
      <c r="N16" s="115">
        <v>2</v>
      </c>
      <c r="O16" s="115">
        <v>2</v>
      </c>
      <c r="P16" s="115">
        <v>2</v>
      </c>
      <c r="Q16" s="115">
        <v>2</v>
      </c>
      <c r="R16" s="131">
        <v>3</v>
      </c>
      <c r="S16" s="116"/>
      <c r="T16" s="291"/>
      <c r="U16" s="291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29"/>
      <c r="AS16" s="129"/>
      <c r="AT16" s="291"/>
      <c r="AU16" s="291"/>
      <c r="AV16" s="291"/>
      <c r="AW16" s="291"/>
      <c r="AX16" s="291"/>
      <c r="AY16" s="291"/>
      <c r="AZ16" s="291"/>
      <c r="BA16" s="291"/>
      <c r="BB16" s="291"/>
      <c r="BC16" s="115">
        <f t="shared" si="0"/>
        <v>39</v>
      </c>
      <c r="BD16" s="119">
        <v>39</v>
      </c>
    </row>
    <row r="17" spans="1:57" ht="20.25" customHeight="1">
      <c r="A17" s="133" t="s">
        <v>129</v>
      </c>
      <c r="B17" s="127" t="s">
        <v>29</v>
      </c>
      <c r="C17" s="128">
        <v>4</v>
      </c>
      <c r="D17" s="115">
        <v>4</v>
      </c>
      <c r="E17" s="115">
        <v>4</v>
      </c>
      <c r="F17" s="115">
        <v>4</v>
      </c>
      <c r="G17" s="115">
        <v>4</v>
      </c>
      <c r="H17" s="115">
        <v>4</v>
      </c>
      <c r="I17" s="115">
        <v>6</v>
      </c>
      <c r="J17" s="115">
        <v>4</v>
      </c>
      <c r="K17" s="115">
        <v>4</v>
      </c>
      <c r="L17" s="115">
        <v>4</v>
      </c>
      <c r="M17" s="115">
        <v>4</v>
      </c>
      <c r="N17" s="115">
        <v>4</v>
      </c>
      <c r="O17" s="115">
        <v>4</v>
      </c>
      <c r="P17" s="115">
        <v>4</v>
      </c>
      <c r="Q17" s="115">
        <v>4</v>
      </c>
      <c r="R17" s="115">
        <v>2</v>
      </c>
      <c r="S17" s="115">
        <v>4</v>
      </c>
      <c r="T17" s="291"/>
      <c r="U17" s="291"/>
      <c r="V17" s="116">
        <v>4</v>
      </c>
      <c r="W17" s="116">
        <v>4</v>
      </c>
      <c r="X17" s="116">
        <v>4</v>
      </c>
      <c r="Y17" s="116">
        <v>4</v>
      </c>
      <c r="Z17" s="116">
        <v>4</v>
      </c>
      <c r="AA17" s="116">
        <v>4</v>
      </c>
      <c r="AB17" s="116">
        <v>4</v>
      </c>
      <c r="AC17" s="116">
        <v>4</v>
      </c>
      <c r="AD17" s="116">
        <v>4</v>
      </c>
      <c r="AE17" s="116">
        <v>4</v>
      </c>
      <c r="AF17" s="116">
        <v>4</v>
      </c>
      <c r="AG17" s="116">
        <v>4</v>
      </c>
      <c r="AH17" s="116">
        <v>4</v>
      </c>
      <c r="AI17" s="116">
        <v>4</v>
      </c>
      <c r="AJ17" s="116">
        <v>4</v>
      </c>
      <c r="AK17" s="116">
        <v>4</v>
      </c>
      <c r="AL17" s="116">
        <v>4</v>
      </c>
      <c r="AM17" s="116">
        <v>4</v>
      </c>
      <c r="AN17" s="116">
        <v>4</v>
      </c>
      <c r="AO17" s="116">
        <v>4</v>
      </c>
      <c r="AP17" s="116">
        <v>4</v>
      </c>
      <c r="AQ17" s="130">
        <v>4</v>
      </c>
      <c r="AR17" s="129"/>
      <c r="AS17" s="129"/>
      <c r="AT17" s="291"/>
      <c r="AU17" s="291"/>
      <c r="AV17" s="291"/>
      <c r="AW17" s="291"/>
      <c r="AX17" s="291"/>
      <c r="AY17" s="291"/>
      <c r="AZ17" s="291"/>
      <c r="BA17" s="291"/>
      <c r="BB17" s="291"/>
      <c r="BC17" s="115">
        <f t="shared" si="0"/>
        <v>156</v>
      </c>
      <c r="BD17" s="119">
        <v>156</v>
      </c>
    </row>
    <row r="18" spans="1:57" ht="23.25" customHeight="1">
      <c r="A18" s="133" t="s">
        <v>130</v>
      </c>
      <c r="B18" s="127" t="s">
        <v>30</v>
      </c>
      <c r="C18" s="128">
        <v>2</v>
      </c>
      <c r="D18" s="115">
        <v>4</v>
      </c>
      <c r="E18" s="115">
        <v>2</v>
      </c>
      <c r="F18" s="115">
        <v>4</v>
      </c>
      <c r="G18" s="115">
        <v>2</v>
      </c>
      <c r="H18" s="115">
        <v>4</v>
      </c>
      <c r="I18" s="115">
        <v>2</v>
      </c>
      <c r="J18" s="115">
        <v>4</v>
      </c>
      <c r="K18" s="115">
        <v>2</v>
      </c>
      <c r="L18" s="115">
        <v>4</v>
      </c>
      <c r="M18" s="115">
        <v>2</v>
      </c>
      <c r="N18" s="115">
        <v>4</v>
      </c>
      <c r="O18" s="115">
        <v>2</v>
      </c>
      <c r="P18" s="115">
        <v>4</v>
      </c>
      <c r="Q18" s="115">
        <v>2</v>
      </c>
      <c r="R18" s="115">
        <v>4</v>
      </c>
      <c r="S18" s="116">
        <v>3</v>
      </c>
      <c r="T18" s="291"/>
      <c r="U18" s="291"/>
      <c r="V18" s="116">
        <v>2</v>
      </c>
      <c r="W18" s="116">
        <v>4</v>
      </c>
      <c r="X18" s="116">
        <v>2</v>
      </c>
      <c r="Y18" s="116">
        <v>4</v>
      </c>
      <c r="Z18" s="116">
        <v>2</v>
      </c>
      <c r="AA18" s="116">
        <v>4</v>
      </c>
      <c r="AB18" s="116">
        <v>2</v>
      </c>
      <c r="AC18" s="116">
        <v>4</v>
      </c>
      <c r="AD18" s="116">
        <v>2</v>
      </c>
      <c r="AE18" s="116">
        <v>4</v>
      </c>
      <c r="AF18" s="116">
        <v>2</v>
      </c>
      <c r="AG18" s="116">
        <v>4</v>
      </c>
      <c r="AH18" s="116">
        <v>2</v>
      </c>
      <c r="AI18" s="116">
        <v>4</v>
      </c>
      <c r="AJ18" s="116">
        <v>2</v>
      </c>
      <c r="AK18" s="116">
        <v>4</v>
      </c>
      <c r="AL18" s="116">
        <v>2</v>
      </c>
      <c r="AM18" s="116">
        <v>4</v>
      </c>
      <c r="AN18" s="116">
        <v>2</v>
      </c>
      <c r="AO18" s="116">
        <v>2</v>
      </c>
      <c r="AP18" s="116">
        <v>2</v>
      </c>
      <c r="AQ18" s="116">
        <v>6</v>
      </c>
      <c r="AR18" s="129"/>
      <c r="AS18" s="129">
        <v>24</v>
      </c>
      <c r="AT18" s="291"/>
      <c r="AU18" s="291"/>
      <c r="AV18" s="291"/>
      <c r="AW18" s="291"/>
      <c r="AX18" s="291"/>
      <c r="AY18" s="291"/>
      <c r="AZ18" s="291"/>
      <c r="BA18" s="291"/>
      <c r="BB18" s="291"/>
      <c r="BC18" s="115">
        <f t="shared" si="0"/>
        <v>141</v>
      </c>
      <c r="BD18" s="119">
        <v>117</v>
      </c>
    </row>
    <row r="19" spans="1:57" ht="30" customHeight="1">
      <c r="A19" s="126" t="s">
        <v>31</v>
      </c>
      <c r="B19" s="127" t="s">
        <v>32</v>
      </c>
      <c r="C19" s="128"/>
      <c r="D19" s="115"/>
      <c r="E19" s="115"/>
      <c r="F19" s="115"/>
      <c r="G19" s="115"/>
      <c r="H19" s="115"/>
      <c r="I19" s="115"/>
      <c r="J19" s="115"/>
      <c r="K19" s="115">
        <v>2</v>
      </c>
      <c r="L19" s="115">
        <v>2</v>
      </c>
      <c r="M19" s="115">
        <v>2</v>
      </c>
      <c r="N19" s="115">
        <v>2</v>
      </c>
      <c r="O19" s="115">
        <v>2</v>
      </c>
      <c r="P19" s="115">
        <v>2</v>
      </c>
      <c r="Q19" s="115">
        <v>2</v>
      </c>
      <c r="R19" s="115">
        <v>2</v>
      </c>
      <c r="S19" s="116">
        <v>1</v>
      </c>
      <c r="T19" s="291"/>
      <c r="U19" s="291"/>
      <c r="V19" s="116">
        <v>2</v>
      </c>
      <c r="W19" s="116"/>
      <c r="X19" s="116">
        <v>2</v>
      </c>
      <c r="Y19" s="116"/>
      <c r="Z19" s="116">
        <v>2</v>
      </c>
      <c r="AA19" s="116"/>
      <c r="AB19" s="116">
        <v>2</v>
      </c>
      <c r="AC19" s="116"/>
      <c r="AD19" s="116">
        <v>2</v>
      </c>
      <c r="AE19" s="116"/>
      <c r="AF19" s="116">
        <v>2</v>
      </c>
      <c r="AG19" s="116"/>
      <c r="AH19" s="116">
        <v>2</v>
      </c>
      <c r="AI19" s="116"/>
      <c r="AJ19" s="116">
        <v>2</v>
      </c>
      <c r="AK19" s="116"/>
      <c r="AL19" s="116">
        <v>2</v>
      </c>
      <c r="AM19" s="116"/>
      <c r="AN19" s="116">
        <v>2</v>
      </c>
      <c r="AO19" s="116"/>
      <c r="AP19" s="130">
        <v>2</v>
      </c>
      <c r="AQ19" s="116"/>
      <c r="AR19" s="129"/>
      <c r="AS19" s="129"/>
      <c r="AT19" s="291"/>
      <c r="AU19" s="291"/>
      <c r="AV19" s="291"/>
      <c r="AW19" s="291"/>
      <c r="AX19" s="291"/>
      <c r="AY19" s="291"/>
      <c r="AZ19" s="291"/>
      <c r="BA19" s="291"/>
      <c r="BB19" s="291"/>
      <c r="BC19" s="115">
        <f t="shared" si="0"/>
        <v>39</v>
      </c>
      <c r="BD19" s="119">
        <v>39</v>
      </c>
    </row>
    <row r="20" spans="1:57" ht="24" customHeight="1">
      <c r="A20" s="126" t="s">
        <v>33</v>
      </c>
      <c r="B20" s="127" t="s">
        <v>34</v>
      </c>
      <c r="C20" s="128">
        <v>8</v>
      </c>
      <c r="D20" s="115">
        <v>4</v>
      </c>
      <c r="E20" s="115">
        <v>8</v>
      </c>
      <c r="F20" s="115">
        <v>4</v>
      </c>
      <c r="G20" s="115">
        <v>8</v>
      </c>
      <c r="H20" s="115">
        <v>6</v>
      </c>
      <c r="I20" s="115">
        <v>8</v>
      </c>
      <c r="J20" s="115">
        <v>8</v>
      </c>
      <c r="K20" s="115">
        <v>8</v>
      </c>
      <c r="L20" s="115">
        <v>6</v>
      </c>
      <c r="M20" s="115">
        <v>8</v>
      </c>
      <c r="N20" s="115">
        <v>4</v>
      </c>
      <c r="O20" s="115">
        <v>8</v>
      </c>
      <c r="P20" s="115">
        <v>6</v>
      </c>
      <c r="Q20" s="115">
        <v>6</v>
      </c>
      <c r="R20" s="115">
        <v>2</v>
      </c>
      <c r="S20" s="131">
        <v>12</v>
      </c>
      <c r="T20" s="292"/>
      <c r="U20" s="292"/>
      <c r="V20" s="116">
        <v>8</v>
      </c>
      <c r="W20" s="116">
        <v>6</v>
      </c>
      <c r="X20" s="116">
        <v>6</v>
      </c>
      <c r="Y20" s="116">
        <v>6</v>
      </c>
      <c r="Z20" s="116">
        <v>8</v>
      </c>
      <c r="AA20" s="116">
        <v>4</v>
      </c>
      <c r="AB20" s="116">
        <v>4</v>
      </c>
      <c r="AC20" s="116">
        <v>4</v>
      </c>
      <c r="AD20" s="116">
        <v>6</v>
      </c>
      <c r="AE20" s="116">
        <v>4</v>
      </c>
      <c r="AF20" s="116">
        <v>4</v>
      </c>
      <c r="AG20" s="116">
        <v>6</v>
      </c>
      <c r="AH20" s="116">
        <v>4</v>
      </c>
      <c r="AI20" s="116">
        <v>4</v>
      </c>
      <c r="AJ20" s="116">
        <v>4</v>
      </c>
      <c r="AK20" s="116">
        <v>4</v>
      </c>
      <c r="AL20" s="116">
        <v>4</v>
      </c>
      <c r="AM20" s="116">
        <v>6</v>
      </c>
      <c r="AN20" s="116">
        <v>4</v>
      </c>
      <c r="AO20" s="116">
        <v>8</v>
      </c>
      <c r="AP20" s="116">
        <v>6</v>
      </c>
      <c r="AQ20" s="130">
        <v>10</v>
      </c>
      <c r="AR20" s="129"/>
      <c r="AS20" s="129"/>
      <c r="AT20" s="292"/>
      <c r="AU20" s="292"/>
      <c r="AV20" s="292"/>
      <c r="AW20" s="292"/>
      <c r="AX20" s="292"/>
      <c r="AY20" s="292"/>
      <c r="AZ20" s="292"/>
      <c r="BA20" s="292"/>
      <c r="BB20" s="292"/>
      <c r="BC20" s="115">
        <f t="shared" si="0"/>
        <v>234</v>
      </c>
      <c r="BD20" s="119">
        <v>234</v>
      </c>
      <c r="BE20" s="134"/>
    </row>
    <row r="21" spans="1:57" ht="15.75" customHeight="1">
      <c r="A21" s="293"/>
      <c r="B21" s="135" t="s">
        <v>35</v>
      </c>
      <c r="C21" s="295">
        <f t="shared" ref="C21:BC21" si="1">SUM(C8:C20)</f>
        <v>36</v>
      </c>
      <c r="D21" s="295">
        <f t="shared" si="1"/>
        <v>36</v>
      </c>
      <c r="E21" s="295">
        <f t="shared" si="1"/>
        <v>36</v>
      </c>
      <c r="F21" s="295">
        <f t="shared" si="1"/>
        <v>36</v>
      </c>
      <c r="G21" s="295">
        <f t="shared" si="1"/>
        <v>36</v>
      </c>
      <c r="H21" s="295">
        <f t="shared" si="1"/>
        <v>36</v>
      </c>
      <c r="I21" s="295">
        <f t="shared" si="1"/>
        <v>36</v>
      </c>
      <c r="J21" s="295">
        <f t="shared" si="1"/>
        <v>36</v>
      </c>
      <c r="K21" s="295">
        <f t="shared" si="1"/>
        <v>36</v>
      </c>
      <c r="L21" s="295">
        <f t="shared" si="1"/>
        <v>36</v>
      </c>
      <c r="M21" s="295">
        <f t="shared" si="1"/>
        <v>36</v>
      </c>
      <c r="N21" s="295">
        <f t="shared" si="1"/>
        <v>36</v>
      </c>
      <c r="O21" s="295">
        <f t="shared" si="1"/>
        <v>36</v>
      </c>
      <c r="P21" s="295">
        <f t="shared" si="1"/>
        <v>36</v>
      </c>
      <c r="Q21" s="295">
        <f t="shared" si="1"/>
        <v>36</v>
      </c>
      <c r="R21" s="295">
        <f t="shared" si="1"/>
        <v>36</v>
      </c>
      <c r="S21" s="295">
        <f t="shared" si="1"/>
        <v>36</v>
      </c>
      <c r="T21" s="295">
        <f t="shared" si="1"/>
        <v>0</v>
      </c>
      <c r="U21" s="295">
        <f t="shared" si="1"/>
        <v>0</v>
      </c>
      <c r="V21" s="295">
        <f>SUM(V8:V20)</f>
        <v>36</v>
      </c>
      <c r="W21" s="295">
        <f t="shared" ref="W21:AS21" si="2">SUM(W8:W20)</f>
        <v>36</v>
      </c>
      <c r="X21" s="295">
        <f t="shared" si="2"/>
        <v>36</v>
      </c>
      <c r="Y21" s="295">
        <f t="shared" si="2"/>
        <v>36</v>
      </c>
      <c r="Z21" s="295">
        <f t="shared" si="2"/>
        <v>36</v>
      </c>
      <c r="AA21" s="295">
        <f t="shared" si="2"/>
        <v>36</v>
      </c>
      <c r="AB21" s="295">
        <f t="shared" si="2"/>
        <v>36</v>
      </c>
      <c r="AC21" s="295">
        <f t="shared" si="2"/>
        <v>36</v>
      </c>
      <c r="AD21" s="295">
        <f t="shared" si="2"/>
        <v>36</v>
      </c>
      <c r="AE21" s="295">
        <f t="shared" si="2"/>
        <v>36</v>
      </c>
      <c r="AF21" s="295">
        <f t="shared" si="2"/>
        <v>36</v>
      </c>
      <c r="AG21" s="295">
        <f t="shared" si="2"/>
        <v>36</v>
      </c>
      <c r="AH21" s="295">
        <f t="shared" si="2"/>
        <v>36</v>
      </c>
      <c r="AI21" s="295">
        <f t="shared" si="2"/>
        <v>36</v>
      </c>
      <c r="AJ21" s="295">
        <f t="shared" si="2"/>
        <v>36</v>
      </c>
      <c r="AK21" s="295">
        <f t="shared" si="2"/>
        <v>36</v>
      </c>
      <c r="AL21" s="295">
        <f t="shared" si="2"/>
        <v>36</v>
      </c>
      <c r="AM21" s="295">
        <f t="shared" si="2"/>
        <v>36</v>
      </c>
      <c r="AN21" s="295">
        <f t="shared" si="2"/>
        <v>36</v>
      </c>
      <c r="AO21" s="295">
        <f t="shared" si="2"/>
        <v>36</v>
      </c>
      <c r="AP21" s="295">
        <f t="shared" si="2"/>
        <v>36</v>
      </c>
      <c r="AQ21" s="295">
        <f t="shared" si="2"/>
        <v>36</v>
      </c>
      <c r="AR21" s="295">
        <f t="shared" si="2"/>
        <v>36</v>
      </c>
      <c r="AS21" s="295">
        <f t="shared" si="2"/>
        <v>36</v>
      </c>
      <c r="AT21" s="295">
        <f t="shared" si="1"/>
        <v>0</v>
      </c>
      <c r="AU21" s="295">
        <f t="shared" si="1"/>
        <v>0</v>
      </c>
      <c r="AV21" s="295">
        <f t="shared" si="1"/>
        <v>0</v>
      </c>
      <c r="AW21" s="295">
        <f t="shared" si="1"/>
        <v>0</v>
      </c>
      <c r="AX21" s="295">
        <f t="shared" si="1"/>
        <v>0</v>
      </c>
      <c r="AY21" s="295">
        <f t="shared" si="1"/>
        <v>0</v>
      </c>
      <c r="AZ21" s="295">
        <f t="shared" si="1"/>
        <v>0</v>
      </c>
      <c r="BA21" s="295">
        <f t="shared" si="1"/>
        <v>0</v>
      </c>
      <c r="BB21" s="295">
        <f t="shared" si="1"/>
        <v>0</v>
      </c>
      <c r="BC21" s="295">
        <f t="shared" si="1"/>
        <v>1476</v>
      </c>
    </row>
    <row r="22" spans="1:57" ht="15.75" customHeight="1">
      <c r="A22" s="294"/>
      <c r="B22" s="136" t="s">
        <v>36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119">
        <f>SUM(BD8:BD21)</f>
        <v>1404</v>
      </c>
    </row>
    <row r="23" spans="1:57" ht="15.75" hidden="1" customHeight="1">
      <c r="AS23" s="137"/>
    </row>
    <row r="24" spans="1:57" ht="15.75" customHeight="1">
      <c r="F24" s="138"/>
      <c r="G24" s="139" t="s">
        <v>117</v>
      </c>
      <c r="H24" s="296" t="s">
        <v>118</v>
      </c>
      <c r="I24" s="296"/>
      <c r="J24" s="296"/>
      <c r="K24" s="296"/>
      <c r="L24" s="296"/>
      <c r="M24" s="296"/>
      <c r="N24" s="140"/>
      <c r="O24" s="141"/>
      <c r="P24" s="297" t="s">
        <v>132</v>
      </c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142"/>
      <c r="AE24" s="142"/>
      <c r="AF24" s="142"/>
      <c r="AG24" s="142"/>
      <c r="AH24" s="142"/>
      <c r="AI24" s="142"/>
      <c r="AS24" s="137"/>
    </row>
    <row r="25" spans="1:57" ht="15.75" customHeight="1">
      <c r="A25" s="143"/>
      <c r="O25" s="144"/>
      <c r="P25" s="145" t="s">
        <v>131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S25" s="137"/>
    </row>
    <row r="26" spans="1:57" ht="15.75" customHeight="1"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S26" s="137"/>
    </row>
    <row r="27" spans="1:57" ht="15.75" customHeight="1"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S27" s="137"/>
    </row>
    <row r="28" spans="1:57" ht="15.75" customHeight="1">
      <c r="AS28" s="137"/>
    </row>
    <row r="29" spans="1:57" ht="15.75" customHeight="1">
      <c r="AS29" s="137"/>
    </row>
    <row r="30" spans="1:57" ht="15.75" customHeight="1">
      <c r="AS30" s="137"/>
    </row>
    <row r="31" spans="1:57" ht="15.75" customHeight="1">
      <c r="AS31" s="137"/>
    </row>
    <row r="32" spans="1:57" ht="15.75" customHeight="1">
      <c r="AS32" s="137"/>
    </row>
    <row r="33" spans="45:45" ht="15.75" customHeight="1">
      <c r="AS33" s="137"/>
    </row>
    <row r="34" spans="45:45" ht="15.75" customHeight="1">
      <c r="AS34" s="137"/>
    </row>
    <row r="35" spans="45:45" ht="15.75" customHeight="1">
      <c r="AS35" s="137"/>
    </row>
    <row r="36" spans="45:45" ht="15.75" customHeight="1">
      <c r="AS36" s="137"/>
    </row>
    <row r="37" spans="45:45" ht="15.75" customHeight="1">
      <c r="AS37" s="137"/>
    </row>
    <row r="38" spans="45:45" ht="15.75" customHeight="1">
      <c r="AS38" s="137"/>
    </row>
    <row r="39" spans="45:45" ht="15.75" customHeight="1">
      <c r="AS39" s="137"/>
    </row>
    <row r="40" spans="45:45" ht="15.75" customHeight="1">
      <c r="AS40" s="137"/>
    </row>
    <row r="41" spans="45:45" ht="15.75" customHeight="1">
      <c r="AS41" s="137"/>
    </row>
    <row r="42" spans="45:45" ht="15.75" customHeight="1">
      <c r="AS42" s="137"/>
    </row>
    <row r="43" spans="45:45" ht="15.75" customHeight="1">
      <c r="AS43" s="137"/>
    </row>
    <row r="44" spans="45:45" ht="15.75" customHeight="1">
      <c r="AS44" s="137"/>
    </row>
    <row r="45" spans="45:45" ht="15.75" customHeight="1">
      <c r="AS45" s="137"/>
    </row>
    <row r="46" spans="45:45" ht="15.75" customHeight="1">
      <c r="AS46" s="137"/>
    </row>
    <row r="47" spans="45:45" ht="15.75" customHeight="1">
      <c r="AS47" s="137"/>
    </row>
    <row r="48" spans="45:45" ht="15.75" customHeight="1">
      <c r="AS48" s="137"/>
    </row>
    <row r="49" spans="45:45" ht="15.75" customHeight="1">
      <c r="AS49" s="137"/>
    </row>
    <row r="50" spans="45:45" ht="15.75" customHeight="1">
      <c r="AS50" s="137"/>
    </row>
    <row r="51" spans="45:45" ht="15.75" customHeight="1">
      <c r="AS51" s="137"/>
    </row>
    <row r="52" spans="45:45" ht="15.75" customHeight="1">
      <c r="AS52" s="137"/>
    </row>
    <row r="53" spans="45:45" ht="15.75" customHeight="1">
      <c r="AS53" s="137"/>
    </row>
    <row r="54" spans="45:45" ht="15.75" customHeight="1">
      <c r="AS54" s="137"/>
    </row>
    <row r="55" spans="45:45" ht="15.75" customHeight="1">
      <c r="AS55" s="137"/>
    </row>
    <row r="56" spans="45:45" ht="15.75" customHeight="1">
      <c r="AS56" s="137"/>
    </row>
    <row r="57" spans="45:45" ht="15.75" customHeight="1">
      <c r="AS57" s="137"/>
    </row>
    <row r="58" spans="45:45" ht="15.75" customHeight="1">
      <c r="AS58" s="137"/>
    </row>
    <row r="59" spans="45:45" ht="15.75" customHeight="1">
      <c r="AS59" s="137"/>
    </row>
    <row r="60" spans="45:45" ht="15.75" customHeight="1">
      <c r="AS60" s="137"/>
    </row>
    <row r="61" spans="45:45" ht="15.75" customHeight="1">
      <c r="AS61" s="137"/>
    </row>
    <row r="62" spans="45:45" ht="15.75" customHeight="1">
      <c r="AS62" s="137"/>
    </row>
    <row r="63" spans="45:45" ht="15.75" customHeight="1">
      <c r="AS63" s="137"/>
    </row>
    <row r="64" spans="45:45" ht="15.75" customHeight="1">
      <c r="AS64" s="137"/>
    </row>
    <row r="65" spans="45:45" ht="15.75" customHeight="1">
      <c r="AS65" s="137"/>
    </row>
    <row r="66" spans="45:45" ht="15.75" customHeight="1">
      <c r="AS66" s="137"/>
    </row>
    <row r="67" spans="45:45" ht="15.75" customHeight="1">
      <c r="AS67" s="137"/>
    </row>
    <row r="68" spans="45:45" ht="15.75" customHeight="1">
      <c r="AS68" s="137"/>
    </row>
    <row r="69" spans="45:45" ht="15.75" customHeight="1">
      <c r="AS69" s="137"/>
    </row>
    <row r="70" spans="45:45" ht="15.75" customHeight="1">
      <c r="AS70" s="137"/>
    </row>
    <row r="71" spans="45:45" ht="15.75" customHeight="1">
      <c r="AS71" s="137"/>
    </row>
    <row r="72" spans="45:45" ht="15.75" customHeight="1">
      <c r="AS72" s="137"/>
    </row>
    <row r="73" spans="45:45" ht="15.75" customHeight="1">
      <c r="AS73" s="137"/>
    </row>
    <row r="74" spans="45:45" ht="15.75" customHeight="1">
      <c r="AS74" s="137"/>
    </row>
    <row r="75" spans="45:45" ht="15.75" customHeight="1">
      <c r="AS75" s="137"/>
    </row>
    <row r="76" spans="45:45" ht="15.75" customHeight="1">
      <c r="AS76" s="137"/>
    </row>
    <row r="77" spans="45:45" ht="15.75" customHeight="1">
      <c r="AS77" s="137"/>
    </row>
    <row r="78" spans="45:45" ht="15.75" customHeight="1">
      <c r="AS78" s="137"/>
    </row>
    <row r="79" spans="45:45" ht="15.75" customHeight="1">
      <c r="AS79" s="137"/>
    </row>
    <row r="80" spans="45:45" ht="15.75" customHeight="1">
      <c r="AS80" s="137"/>
    </row>
    <row r="81" spans="45:45" ht="15.75" customHeight="1">
      <c r="AS81" s="137"/>
    </row>
    <row r="82" spans="45:45" ht="15.75" customHeight="1">
      <c r="AS82" s="137"/>
    </row>
    <row r="83" spans="45:45" ht="15.75" customHeight="1">
      <c r="AS83" s="137"/>
    </row>
    <row r="84" spans="45:45" ht="15.75" customHeight="1">
      <c r="AS84" s="137"/>
    </row>
    <row r="85" spans="45:45" ht="15.75" customHeight="1">
      <c r="AS85" s="137"/>
    </row>
    <row r="86" spans="45:45" ht="15.75" customHeight="1">
      <c r="AS86" s="137"/>
    </row>
    <row r="87" spans="45:45" ht="15.75" customHeight="1">
      <c r="AS87" s="137"/>
    </row>
    <row r="88" spans="45:45" ht="15.75" customHeight="1">
      <c r="AS88" s="137"/>
    </row>
    <row r="89" spans="45:45" ht="15.75" customHeight="1">
      <c r="AS89" s="137"/>
    </row>
    <row r="90" spans="45:45" ht="15.75" customHeight="1">
      <c r="AS90" s="137"/>
    </row>
    <row r="91" spans="45:45" ht="15.75" customHeight="1">
      <c r="AS91" s="137"/>
    </row>
    <row r="92" spans="45:45" ht="15.75" customHeight="1">
      <c r="AS92" s="137"/>
    </row>
    <row r="93" spans="45:45" ht="15.75" customHeight="1">
      <c r="AS93" s="137"/>
    </row>
    <row r="94" spans="45:45" ht="15.75" customHeight="1">
      <c r="AS94" s="137"/>
    </row>
    <row r="95" spans="45:45" ht="15.75" customHeight="1">
      <c r="AS95" s="137"/>
    </row>
    <row r="96" spans="45:45" ht="15.75" customHeight="1">
      <c r="AS96" s="137"/>
    </row>
    <row r="97" spans="45:45" ht="15.75" customHeight="1">
      <c r="AS97" s="137"/>
    </row>
    <row r="98" spans="45:45" ht="15.75" customHeight="1">
      <c r="AS98" s="137"/>
    </row>
    <row r="99" spans="45:45" ht="15.75" customHeight="1">
      <c r="AS99" s="137"/>
    </row>
    <row r="100" spans="45:45" ht="15.75" customHeight="1">
      <c r="AS100" s="137"/>
    </row>
    <row r="101" spans="45:45" ht="15.75" customHeight="1">
      <c r="AS101" s="137"/>
    </row>
    <row r="102" spans="45:45" ht="15.75" customHeight="1">
      <c r="AS102" s="137"/>
    </row>
    <row r="103" spans="45:45" ht="15.75" customHeight="1">
      <c r="AS103" s="137"/>
    </row>
    <row r="104" spans="45:45" ht="15.75" customHeight="1">
      <c r="AS104" s="137"/>
    </row>
    <row r="105" spans="45:45" ht="15.75" customHeight="1">
      <c r="AS105" s="137"/>
    </row>
    <row r="106" spans="45:45" ht="15.75" customHeight="1">
      <c r="AS106" s="137"/>
    </row>
    <row r="107" spans="45:45" ht="15.75" customHeight="1">
      <c r="AS107" s="137"/>
    </row>
    <row r="108" spans="45:45" ht="15.75" customHeight="1">
      <c r="AS108" s="137"/>
    </row>
    <row r="109" spans="45:45" ht="15.75" customHeight="1">
      <c r="AS109" s="137"/>
    </row>
    <row r="110" spans="45:45" ht="15.75" customHeight="1">
      <c r="AS110" s="137"/>
    </row>
    <row r="111" spans="45:45" ht="15.75" customHeight="1">
      <c r="AS111" s="137"/>
    </row>
    <row r="112" spans="45:45" ht="15.75" customHeight="1">
      <c r="AS112" s="137"/>
    </row>
    <row r="113" spans="45:45" ht="15.75" customHeight="1">
      <c r="AS113" s="137"/>
    </row>
    <row r="114" spans="45:45" ht="15.75" customHeight="1">
      <c r="AS114" s="137"/>
    </row>
    <row r="115" spans="45:45" ht="15.75" customHeight="1">
      <c r="AS115" s="137"/>
    </row>
    <row r="116" spans="45:45" ht="15.75" customHeight="1">
      <c r="AS116" s="137"/>
    </row>
    <row r="117" spans="45:45" ht="15.75" customHeight="1">
      <c r="AS117" s="137"/>
    </row>
    <row r="118" spans="45:45" ht="15.75" customHeight="1">
      <c r="AS118" s="137"/>
    </row>
    <row r="119" spans="45:45" ht="15.75" customHeight="1">
      <c r="AS119" s="137"/>
    </row>
    <row r="120" spans="45:45" ht="15.75" customHeight="1">
      <c r="AS120" s="137"/>
    </row>
    <row r="121" spans="45:45" ht="15.75" customHeight="1">
      <c r="AS121" s="137"/>
    </row>
    <row r="122" spans="45:45" ht="15.75" customHeight="1">
      <c r="AS122" s="137"/>
    </row>
    <row r="123" spans="45:45" ht="15.75" customHeight="1">
      <c r="AS123" s="137"/>
    </row>
    <row r="124" spans="45:45" ht="15.75" customHeight="1">
      <c r="AS124" s="137"/>
    </row>
    <row r="125" spans="45:45" ht="15.75" customHeight="1">
      <c r="AS125" s="137"/>
    </row>
    <row r="126" spans="45:45" ht="15.75" customHeight="1">
      <c r="AS126" s="137"/>
    </row>
    <row r="127" spans="45:45" ht="15.75" customHeight="1">
      <c r="AS127" s="137"/>
    </row>
    <row r="128" spans="45:45" ht="15.75" customHeight="1">
      <c r="AS128" s="137"/>
    </row>
    <row r="129" spans="45:45" ht="15.75" customHeight="1">
      <c r="AS129" s="137"/>
    </row>
    <row r="130" spans="45:45" ht="15.75" customHeight="1">
      <c r="AS130" s="137"/>
    </row>
    <row r="131" spans="45:45" ht="15.75" customHeight="1">
      <c r="AS131" s="137"/>
    </row>
    <row r="132" spans="45:45" ht="15.75" customHeight="1">
      <c r="AS132" s="137"/>
    </row>
    <row r="133" spans="45:45" ht="15.75" customHeight="1">
      <c r="AS133" s="137"/>
    </row>
    <row r="134" spans="45:45" ht="15.75" customHeight="1">
      <c r="AS134" s="137"/>
    </row>
    <row r="135" spans="45:45" ht="15.75" customHeight="1">
      <c r="AS135" s="137"/>
    </row>
    <row r="136" spans="45:45" ht="15.75" customHeight="1">
      <c r="AS136" s="137"/>
    </row>
    <row r="137" spans="45:45" ht="15.75" customHeight="1">
      <c r="AS137" s="137"/>
    </row>
    <row r="138" spans="45:45" ht="15.75" customHeight="1">
      <c r="AS138" s="137"/>
    </row>
    <row r="139" spans="45:45" ht="15.75" customHeight="1">
      <c r="AS139" s="137"/>
    </row>
    <row r="140" spans="45:45" ht="15.75" customHeight="1">
      <c r="AS140" s="137"/>
    </row>
    <row r="141" spans="45:45" ht="15.75" customHeight="1">
      <c r="AS141" s="137"/>
    </row>
    <row r="142" spans="45:45" ht="15.75" customHeight="1">
      <c r="AS142" s="137"/>
    </row>
    <row r="143" spans="45:45" ht="15.75" customHeight="1">
      <c r="AS143" s="137"/>
    </row>
    <row r="144" spans="45:45" ht="15.75" customHeight="1">
      <c r="AS144" s="137"/>
    </row>
    <row r="145" spans="45:45" ht="15.75" customHeight="1">
      <c r="AS145" s="137"/>
    </row>
    <row r="146" spans="45:45" ht="15.75" customHeight="1">
      <c r="AS146" s="137"/>
    </row>
    <row r="147" spans="45:45" ht="15.75" customHeight="1">
      <c r="AS147" s="137"/>
    </row>
    <row r="148" spans="45:45" ht="15.75" customHeight="1">
      <c r="AS148" s="137"/>
    </row>
    <row r="149" spans="45:45" ht="15.75" customHeight="1">
      <c r="AS149" s="137"/>
    </row>
    <row r="150" spans="45:45" ht="15.75" customHeight="1">
      <c r="AS150" s="137"/>
    </row>
    <row r="151" spans="45:45" ht="15.75" customHeight="1">
      <c r="AS151" s="137"/>
    </row>
    <row r="152" spans="45:45" ht="15.75" customHeight="1">
      <c r="AS152" s="137"/>
    </row>
    <row r="153" spans="45:45" ht="15.75" customHeight="1">
      <c r="AS153" s="137"/>
    </row>
    <row r="154" spans="45:45" ht="15.75" customHeight="1">
      <c r="AS154" s="137"/>
    </row>
    <row r="155" spans="45:45" ht="15.75" customHeight="1">
      <c r="AS155" s="137"/>
    </row>
    <row r="156" spans="45:45" ht="15.75" customHeight="1">
      <c r="AS156" s="137"/>
    </row>
    <row r="157" spans="45:45" ht="15.75" customHeight="1">
      <c r="AS157" s="137"/>
    </row>
    <row r="158" spans="45:45" ht="15.75" customHeight="1">
      <c r="AS158" s="137"/>
    </row>
    <row r="159" spans="45:45" ht="15.75" customHeight="1">
      <c r="AS159" s="137"/>
    </row>
    <row r="160" spans="45:45" ht="15.75" customHeight="1">
      <c r="AS160" s="137"/>
    </row>
    <row r="161" spans="45:45" ht="15.75" customHeight="1">
      <c r="AS161" s="137"/>
    </row>
    <row r="162" spans="45:45" ht="15.75" customHeight="1">
      <c r="AS162" s="137"/>
    </row>
    <row r="163" spans="45:45" ht="15.75" customHeight="1">
      <c r="AS163" s="137"/>
    </row>
    <row r="164" spans="45:45" ht="15.75" customHeight="1">
      <c r="AS164" s="137"/>
    </row>
    <row r="165" spans="45:45" ht="15.75" customHeight="1">
      <c r="AS165" s="137"/>
    </row>
    <row r="166" spans="45:45" ht="15.75" customHeight="1">
      <c r="AS166" s="137"/>
    </row>
    <row r="167" spans="45:45" ht="15.75" customHeight="1">
      <c r="AS167" s="137"/>
    </row>
    <row r="168" spans="45:45" ht="15.75" customHeight="1">
      <c r="AS168" s="137"/>
    </row>
    <row r="169" spans="45:45" ht="15.75" customHeight="1">
      <c r="AS169" s="137"/>
    </row>
    <row r="170" spans="45:45" ht="15.75" customHeight="1">
      <c r="AS170" s="137"/>
    </row>
    <row r="171" spans="45:45" ht="15.75" customHeight="1">
      <c r="AS171" s="137"/>
    </row>
    <row r="172" spans="45:45" ht="15.75" customHeight="1">
      <c r="AS172" s="137"/>
    </row>
    <row r="173" spans="45:45" ht="15.75" customHeight="1">
      <c r="AS173" s="137"/>
    </row>
    <row r="174" spans="45:45" ht="15.75" customHeight="1">
      <c r="AS174" s="137"/>
    </row>
    <row r="175" spans="45:45" ht="15.75" customHeight="1">
      <c r="AS175" s="137"/>
    </row>
    <row r="176" spans="45:45" ht="15.75" customHeight="1">
      <c r="AS176" s="137"/>
    </row>
    <row r="177" spans="45:45" ht="15.75" customHeight="1">
      <c r="AS177" s="137"/>
    </row>
    <row r="178" spans="45:45" ht="15.75" customHeight="1">
      <c r="AS178" s="137"/>
    </row>
    <row r="179" spans="45:45" ht="15.75" customHeight="1">
      <c r="AS179" s="137"/>
    </row>
    <row r="180" spans="45:45" ht="15.75" customHeight="1">
      <c r="AS180" s="137"/>
    </row>
    <row r="181" spans="45:45" ht="15.75" customHeight="1">
      <c r="AS181" s="137"/>
    </row>
    <row r="182" spans="45:45" ht="15.75" customHeight="1">
      <c r="AS182" s="137"/>
    </row>
    <row r="183" spans="45:45" ht="15.75" customHeight="1">
      <c r="AS183" s="137"/>
    </row>
    <row r="184" spans="45:45" ht="15.75" customHeight="1">
      <c r="AS184" s="137"/>
    </row>
    <row r="185" spans="45:45" ht="15.75" customHeight="1">
      <c r="AS185" s="137"/>
    </row>
    <row r="186" spans="45:45" ht="15.75" customHeight="1">
      <c r="AS186" s="137"/>
    </row>
    <row r="187" spans="45:45" ht="15.75" customHeight="1">
      <c r="AS187" s="137"/>
    </row>
    <row r="188" spans="45:45" ht="15.75" customHeight="1">
      <c r="AS188" s="137"/>
    </row>
    <row r="189" spans="45:45" ht="15.75" customHeight="1">
      <c r="AS189" s="137"/>
    </row>
    <row r="190" spans="45:45" ht="15.75" customHeight="1">
      <c r="AS190" s="137"/>
    </row>
    <row r="191" spans="45:45" ht="15.75" customHeight="1">
      <c r="AS191" s="137"/>
    </row>
    <row r="192" spans="45:45" ht="15.75" customHeight="1">
      <c r="AS192" s="137"/>
    </row>
    <row r="193" spans="45:45" ht="15.75" customHeight="1">
      <c r="AS193" s="137"/>
    </row>
    <row r="194" spans="45:45" ht="15.75" customHeight="1">
      <c r="AS194" s="137"/>
    </row>
    <row r="195" spans="45:45" ht="15.75" customHeight="1">
      <c r="AS195" s="137"/>
    </row>
    <row r="196" spans="45:45" ht="15.75" customHeight="1">
      <c r="AS196" s="137"/>
    </row>
    <row r="197" spans="45:45" ht="15.75" customHeight="1">
      <c r="AS197" s="137"/>
    </row>
    <row r="198" spans="45:45" ht="15.75" customHeight="1">
      <c r="AS198" s="137"/>
    </row>
    <row r="199" spans="45:45" ht="15.75" customHeight="1">
      <c r="AS199" s="137"/>
    </row>
    <row r="200" spans="45:45" ht="15.75" customHeight="1">
      <c r="AS200" s="137"/>
    </row>
    <row r="201" spans="45:45" ht="15.75" customHeight="1">
      <c r="AS201" s="137"/>
    </row>
    <row r="202" spans="45:45" ht="15.75" customHeight="1">
      <c r="AS202" s="137"/>
    </row>
    <row r="203" spans="45:45" ht="15.75" customHeight="1">
      <c r="AS203" s="137"/>
    </row>
    <row r="204" spans="45:45" ht="15.75" customHeight="1">
      <c r="AS204" s="137"/>
    </row>
    <row r="205" spans="45:45" ht="15.75" customHeight="1">
      <c r="AS205" s="137"/>
    </row>
    <row r="206" spans="45:45" ht="15.75" customHeight="1">
      <c r="AS206" s="137"/>
    </row>
    <row r="207" spans="45:45" ht="15.75" customHeight="1">
      <c r="AS207" s="137"/>
    </row>
    <row r="208" spans="45:45" ht="15.75" customHeight="1">
      <c r="AS208" s="137"/>
    </row>
    <row r="209" spans="45:45" ht="15.75" customHeight="1">
      <c r="AS209" s="137"/>
    </row>
    <row r="210" spans="45:45" ht="15.75" customHeight="1">
      <c r="AS210" s="137"/>
    </row>
    <row r="211" spans="45:45" ht="15.75" customHeight="1">
      <c r="AS211" s="137"/>
    </row>
    <row r="212" spans="45:45" ht="15.75" customHeight="1">
      <c r="AS212" s="137"/>
    </row>
    <row r="213" spans="45:45" ht="15.75" customHeight="1">
      <c r="AS213" s="137"/>
    </row>
    <row r="214" spans="45:45" ht="15.75" customHeight="1">
      <c r="AS214" s="137"/>
    </row>
    <row r="215" spans="45:45" ht="15.75" customHeight="1">
      <c r="AS215" s="137"/>
    </row>
    <row r="216" spans="45:45" ht="15.75" customHeight="1">
      <c r="AS216" s="137"/>
    </row>
    <row r="217" spans="45:45" ht="15.75" customHeight="1">
      <c r="AS217" s="137"/>
    </row>
    <row r="218" spans="45:45" ht="15.75" customHeight="1">
      <c r="AS218" s="137"/>
    </row>
    <row r="219" spans="45:45" ht="15.75" customHeight="1">
      <c r="AS219" s="137"/>
    </row>
    <row r="220" spans="45:45" ht="15.75" customHeight="1">
      <c r="AS220" s="137"/>
    </row>
    <row r="221" spans="45:45" ht="15.75" customHeight="1">
      <c r="AS221" s="137"/>
    </row>
    <row r="222" spans="45:45" ht="15.75" customHeight="1">
      <c r="AS222" s="137"/>
    </row>
    <row r="223" spans="45:45" ht="15.75" customHeight="1">
      <c r="AS223" s="137"/>
    </row>
    <row r="224" spans="45:45" ht="15.75" customHeight="1">
      <c r="AS224" s="137"/>
    </row>
    <row r="225" spans="45:45" ht="15.75" customHeight="1">
      <c r="AS225" s="137"/>
    </row>
    <row r="226" spans="45:45" ht="15.75" customHeight="1">
      <c r="AS226" s="137"/>
    </row>
    <row r="227" spans="45:45" ht="15.75" customHeight="1">
      <c r="AS227" s="137"/>
    </row>
    <row r="228" spans="45:45" ht="15.75" customHeight="1">
      <c r="AS228" s="137"/>
    </row>
    <row r="229" spans="45:45" ht="15.75" customHeight="1">
      <c r="AS229" s="137"/>
    </row>
    <row r="230" spans="45:45" ht="15.75" customHeight="1">
      <c r="AS230" s="137"/>
    </row>
    <row r="231" spans="45:45" ht="15.75" customHeight="1">
      <c r="AS231" s="137"/>
    </row>
    <row r="232" spans="45:45" ht="15.75" customHeight="1">
      <c r="AS232" s="137"/>
    </row>
    <row r="233" spans="45:45" ht="15.75" customHeight="1">
      <c r="AS233" s="137"/>
    </row>
    <row r="234" spans="45:45" ht="15.75" customHeight="1">
      <c r="AS234" s="137"/>
    </row>
    <row r="235" spans="45:45" ht="15.75" customHeight="1">
      <c r="AS235" s="137"/>
    </row>
    <row r="236" spans="45:45" ht="15.75" customHeight="1">
      <c r="AS236" s="137"/>
    </row>
    <row r="237" spans="45:45" ht="15.75" customHeight="1">
      <c r="AS237" s="137"/>
    </row>
    <row r="238" spans="45:45" ht="15.75" customHeight="1">
      <c r="AS238" s="137"/>
    </row>
    <row r="239" spans="45:45" ht="15.75" customHeight="1">
      <c r="AS239" s="137"/>
    </row>
    <row r="240" spans="45:45" ht="15.75" customHeight="1">
      <c r="AS240" s="137"/>
    </row>
    <row r="241" spans="45:45" ht="15.75" customHeight="1">
      <c r="AS241" s="137"/>
    </row>
    <row r="242" spans="45:45" ht="15.75" customHeight="1">
      <c r="AS242" s="137"/>
    </row>
    <row r="243" spans="45:45" ht="15.75" customHeight="1">
      <c r="AS243" s="137"/>
    </row>
    <row r="244" spans="45:45" ht="15.75" customHeight="1">
      <c r="AS244" s="137"/>
    </row>
    <row r="245" spans="45:45" ht="15.75" customHeight="1">
      <c r="AS245" s="137"/>
    </row>
    <row r="246" spans="45:45" ht="15.75" customHeight="1">
      <c r="AS246" s="137"/>
    </row>
    <row r="247" spans="45:45" ht="15.75" customHeight="1">
      <c r="AS247" s="137"/>
    </row>
    <row r="248" spans="45:45" ht="15.75" customHeight="1">
      <c r="AS248" s="137"/>
    </row>
    <row r="249" spans="45:45" ht="15.75" customHeight="1">
      <c r="AS249" s="137"/>
    </row>
    <row r="250" spans="45:45" ht="15.75" customHeight="1">
      <c r="AS250" s="137"/>
    </row>
    <row r="251" spans="45:45" ht="15.75" customHeight="1">
      <c r="AS251" s="137"/>
    </row>
    <row r="252" spans="45:45" ht="15.75" customHeight="1">
      <c r="AS252" s="137"/>
    </row>
    <row r="253" spans="45:45" ht="15.75" customHeight="1">
      <c r="AS253" s="137"/>
    </row>
    <row r="254" spans="45:45" ht="15.75" customHeight="1">
      <c r="AS254" s="137"/>
    </row>
    <row r="255" spans="45:45" ht="15.75" customHeight="1">
      <c r="AS255" s="137"/>
    </row>
    <row r="256" spans="45:45" ht="15.75" customHeight="1">
      <c r="AS256" s="137"/>
    </row>
    <row r="257" spans="45:45" ht="15.75" customHeight="1">
      <c r="AS257" s="137"/>
    </row>
    <row r="258" spans="45:45" ht="15.75" customHeight="1">
      <c r="AS258" s="137"/>
    </row>
    <row r="259" spans="45:45" ht="15.75" customHeight="1">
      <c r="AS259" s="137"/>
    </row>
    <row r="260" spans="45:45" ht="15.75" customHeight="1">
      <c r="AS260" s="137"/>
    </row>
    <row r="261" spans="45:45" ht="15.75" customHeight="1">
      <c r="AS261" s="137"/>
    </row>
    <row r="262" spans="45:45" ht="15.75" customHeight="1">
      <c r="AS262" s="137"/>
    </row>
    <row r="263" spans="45:45" ht="15.75" customHeight="1">
      <c r="AS263" s="137"/>
    </row>
    <row r="264" spans="45:45" ht="15.75" customHeight="1">
      <c r="AS264" s="137"/>
    </row>
    <row r="265" spans="45:45" ht="15.75" customHeight="1">
      <c r="AS265" s="137"/>
    </row>
    <row r="266" spans="45:45" ht="15.75" customHeight="1">
      <c r="AS266" s="137"/>
    </row>
    <row r="267" spans="45:45" ht="15.75" customHeight="1">
      <c r="AS267" s="137"/>
    </row>
    <row r="268" spans="45:45" ht="15.75" customHeight="1">
      <c r="AS268" s="137"/>
    </row>
    <row r="269" spans="45:45" ht="15.75" customHeight="1">
      <c r="AS269" s="137"/>
    </row>
    <row r="270" spans="45:45" ht="15.75" customHeight="1">
      <c r="AS270" s="137"/>
    </row>
    <row r="271" spans="45:45" ht="15.75" customHeight="1">
      <c r="AS271" s="137"/>
    </row>
    <row r="272" spans="45:45" ht="15.75" customHeight="1">
      <c r="AS272" s="137"/>
    </row>
    <row r="273" spans="45:45" ht="15.75" customHeight="1">
      <c r="AS273" s="137"/>
    </row>
    <row r="274" spans="45:45" ht="15.75" customHeight="1">
      <c r="AS274" s="137"/>
    </row>
    <row r="275" spans="45:45" ht="15.75" customHeight="1">
      <c r="AS275" s="137"/>
    </row>
    <row r="276" spans="45:45" ht="15.75" customHeight="1">
      <c r="AS276" s="137"/>
    </row>
    <row r="277" spans="45:45" ht="15.75" customHeight="1">
      <c r="AS277" s="137"/>
    </row>
    <row r="278" spans="45:45" ht="15.75" customHeight="1">
      <c r="AS278" s="137"/>
    </row>
    <row r="279" spans="45:45" ht="15.75" customHeight="1">
      <c r="AS279" s="137"/>
    </row>
    <row r="280" spans="45:45" ht="15.75" customHeight="1">
      <c r="AS280" s="137"/>
    </row>
    <row r="281" spans="45:45" ht="15.75" customHeight="1">
      <c r="AS281" s="137"/>
    </row>
    <row r="282" spans="45:45" ht="15.75" customHeight="1">
      <c r="AS282" s="137"/>
    </row>
    <row r="283" spans="45:45" ht="15.75" customHeight="1">
      <c r="AS283" s="137"/>
    </row>
    <row r="284" spans="45:45" ht="15.75" customHeight="1">
      <c r="AS284" s="137"/>
    </row>
    <row r="285" spans="45:45" ht="15.75" customHeight="1">
      <c r="AS285" s="137"/>
    </row>
    <row r="286" spans="45:45" ht="15.75" customHeight="1">
      <c r="AS286" s="137"/>
    </row>
    <row r="287" spans="45:45" ht="15.75" customHeight="1">
      <c r="AS287" s="137"/>
    </row>
    <row r="288" spans="45:45" ht="15.75" customHeight="1">
      <c r="AS288" s="137"/>
    </row>
    <row r="289" spans="45:45" ht="15.75" customHeight="1">
      <c r="AS289" s="137"/>
    </row>
    <row r="290" spans="45:45" ht="15.75" customHeight="1">
      <c r="AS290" s="137"/>
    </row>
    <row r="291" spans="45:45" ht="15.75" customHeight="1">
      <c r="AS291" s="137"/>
    </row>
    <row r="292" spans="45:45" ht="15.75" customHeight="1">
      <c r="AS292" s="137"/>
    </row>
    <row r="293" spans="45:45" ht="15.75" customHeight="1">
      <c r="AS293" s="137"/>
    </row>
    <row r="294" spans="45:45" ht="15.75" customHeight="1">
      <c r="AS294" s="137"/>
    </row>
    <row r="295" spans="45:45" ht="15.75" customHeight="1">
      <c r="AS295" s="137"/>
    </row>
    <row r="296" spans="45:45" ht="15.75" customHeight="1">
      <c r="AS296" s="137"/>
    </row>
    <row r="297" spans="45:45" ht="15.75" customHeight="1">
      <c r="AS297" s="137"/>
    </row>
    <row r="298" spans="45:45" ht="15.75" customHeight="1">
      <c r="AS298" s="137"/>
    </row>
    <row r="299" spans="45:45" ht="15.75" customHeight="1">
      <c r="AS299" s="137"/>
    </row>
    <row r="300" spans="45:45" ht="15.75" customHeight="1">
      <c r="AS300" s="137"/>
    </row>
    <row r="301" spans="45:45" ht="15.75" customHeight="1">
      <c r="AS301" s="137"/>
    </row>
    <row r="302" spans="45:45" ht="15.75" customHeight="1">
      <c r="AS302" s="137"/>
    </row>
    <row r="303" spans="45:45" ht="15.75" customHeight="1">
      <c r="AS303" s="137"/>
    </row>
    <row r="304" spans="45:45" ht="15.75" customHeight="1">
      <c r="AS304" s="137"/>
    </row>
    <row r="305" spans="45:45" ht="15.75" customHeight="1">
      <c r="AS305" s="137"/>
    </row>
    <row r="306" spans="45:45" ht="15.75" customHeight="1">
      <c r="AS306" s="137"/>
    </row>
    <row r="307" spans="45:45" ht="15.75" customHeight="1">
      <c r="AS307" s="137"/>
    </row>
    <row r="308" spans="45:45" ht="15.75" customHeight="1">
      <c r="AS308" s="137"/>
    </row>
    <row r="309" spans="45:45" ht="15.75" customHeight="1">
      <c r="AS309" s="137"/>
    </row>
    <row r="310" spans="45:45" ht="15.75" customHeight="1">
      <c r="AS310" s="137"/>
    </row>
    <row r="311" spans="45:45" ht="15.75" customHeight="1">
      <c r="AS311" s="137"/>
    </row>
    <row r="312" spans="45:45" ht="15.75" customHeight="1">
      <c r="AS312" s="137"/>
    </row>
    <row r="313" spans="45:45" ht="15.75" customHeight="1">
      <c r="AS313" s="137"/>
    </row>
    <row r="314" spans="45:45" ht="15.75" customHeight="1">
      <c r="AS314" s="137"/>
    </row>
    <row r="315" spans="45:45" ht="15.75" customHeight="1">
      <c r="AS315" s="137"/>
    </row>
    <row r="316" spans="45:45" ht="15.75" customHeight="1">
      <c r="AS316" s="137"/>
    </row>
    <row r="317" spans="45:45" ht="15.75" customHeight="1">
      <c r="AS317" s="137"/>
    </row>
    <row r="318" spans="45:45" ht="15.75" customHeight="1">
      <c r="AS318" s="137"/>
    </row>
    <row r="319" spans="45:45" ht="15.75" customHeight="1">
      <c r="AS319" s="137"/>
    </row>
    <row r="320" spans="45:45" ht="15.75" customHeight="1">
      <c r="AS320" s="137"/>
    </row>
    <row r="321" spans="45:45" ht="15.75" customHeight="1">
      <c r="AS321" s="137"/>
    </row>
    <row r="322" spans="45:45" ht="15.75" customHeight="1">
      <c r="AS322" s="137"/>
    </row>
    <row r="323" spans="45:45" ht="15.75" customHeight="1">
      <c r="AS323" s="137"/>
    </row>
    <row r="324" spans="45:45" ht="15.75" customHeight="1">
      <c r="AS324" s="137"/>
    </row>
    <row r="325" spans="45:45" ht="15.75" customHeight="1">
      <c r="AS325" s="137"/>
    </row>
    <row r="326" spans="45:45" ht="15.75" customHeight="1">
      <c r="AS326" s="137"/>
    </row>
    <row r="327" spans="45:45" ht="15.75" customHeight="1">
      <c r="AS327" s="137"/>
    </row>
    <row r="328" spans="45:45" ht="15.75" customHeight="1">
      <c r="AS328" s="137"/>
    </row>
    <row r="329" spans="45:45" ht="15.75" customHeight="1">
      <c r="AS329" s="137"/>
    </row>
    <row r="330" spans="45:45" ht="15.75" customHeight="1">
      <c r="AS330" s="137"/>
    </row>
    <row r="331" spans="45:45" ht="15.75" customHeight="1">
      <c r="AS331" s="137"/>
    </row>
    <row r="332" spans="45:45" ht="15.75" customHeight="1">
      <c r="AS332" s="137"/>
    </row>
    <row r="333" spans="45:45" ht="15.75" customHeight="1">
      <c r="AS333" s="137"/>
    </row>
    <row r="334" spans="45:45" ht="15.75" customHeight="1">
      <c r="AS334" s="137"/>
    </row>
    <row r="335" spans="45:45" ht="15.75" customHeight="1">
      <c r="AS335" s="137"/>
    </row>
    <row r="336" spans="45:45" ht="15.75" customHeight="1">
      <c r="AS336" s="137"/>
    </row>
    <row r="337" spans="45:45" ht="15.75" customHeight="1">
      <c r="AS337" s="137"/>
    </row>
    <row r="338" spans="45:45" ht="15.75" customHeight="1">
      <c r="AS338" s="137"/>
    </row>
    <row r="339" spans="45:45" ht="15.75" customHeight="1">
      <c r="AS339" s="137"/>
    </row>
    <row r="340" spans="45:45" ht="15.75" customHeight="1">
      <c r="AS340" s="137"/>
    </row>
    <row r="341" spans="45:45" ht="15.75" customHeight="1">
      <c r="AS341" s="137"/>
    </row>
    <row r="342" spans="45:45" ht="15.75" customHeight="1">
      <c r="AS342" s="137"/>
    </row>
    <row r="343" spans="45:45" ht="15.75" customHeight="1">
      <c r="AS343" s="137"/>
    </row>
    <row r="344" spans="45:45" ht="15.75" customHeight="1">
      <c r="AS344" s="137"/>
    </row>
    <row r="345" spans="45:45" ht="15.75" customHeight="1">
      <c r="AS345" s="137"/>
    </row>
    <row r="346" spans="45:45" ht="15.75" customHeight="1">
      <c r="AS346" s="137"/>
    </row>
    <row r="347" spans="45:45" ht="15.75" customHeight="1">
      <c r="AS347" s="137"/>
    </row>
    <row r="348" spans="45:45" ht="15.75" customHeight="1">
      <c r="AS348" s="137"/>
    </row>
    <row r="349" spans="45:45" ht="15.75" customHeight="1">
      <c r="AS349" s="137"/>
    </row>
    <row r="350" spans="45:45" ht="15.75" customHeight="1">
      <c r="AS350" s="137"/>
    </row>
    <row r="351" spans="45:45" ht="15.75" customHeight="1">
      <c r="AS351" s="137"/>
    </row>
    <row r="352" spans="45:45" ht="15.75" customHeight="1">
      <c r="AS352" s="137"/>
    </row>
    <row r="353" spans="45:45" ht="15.75" customHeight="1">
      <c r="AS353" s="137"/>
    </row>
    <row r="354" spans="45:45" ht="15.75" customHeight="1">
      <c r="AS354" s="137"/>
    </row>
    <row r="355" spans="45:45" ht="15.75" customHeight="1">
      <c r="AS355" s="137"/>
    </row>
    <row r="356" spans="45:45" ht="15.75" customHeight="1">
      <c r="AS356" s="137"/>
    </row>
    <row r="357" spans="45:45" ht="15.75" customHeight="1">
      <c r="AS357" s="137"/>
    </row>
    <row r="358" spans="45:45" ht="15.75" customHeight="1">
      <c r="AS358" s="137"/>
    </row>
    <row r="359" spans="45:45" ht="15.75" customHeight="1">
      <c r="AS359" s="137"/>
    </row>
    <row r="360" spans="45:45" ht="15.75" customHeight="1">
      <c r="AS360" s="137"/>
    </row>
    <row r="361" spans="45:45" ht="15.75" customHeight="1">
      <c r="AS361" s="137"/>
    </row>
    <row r="362" spans="45:45" ht="15.75" customHeight="1">
      <c r="AS362" s="137"/>
    </row>
    <row r="363" spans="45:45" ht="15.75" customHeight="1">
      <c r="AS363" s="137"/>
    </row>
    <row r="364" spans="45:45" ht="15.75" customHeight="1">
      <c r="AS364" s="137"/>
    </row>
    <row r="365" spans="45:45" ht="15.75" customHeight="1">
      <c r="AS365" s="137"/>
    </row>
    <row r="366" spans="45:45" ht="15.75" customHeight="1">
      <c r="AS366" s="137"/>
    </row>
    <row r="367" spans="45:45" ht="15.75" customHeight="1">
      <c r="AS367" s="137"/>
    </row>
    <row r="368" spans="45:45" ht="15.75" customHeight="1">
      <c r="AS368" s="137"/>
    </row>
    <row r="369" spans="45:45" ht="15.75" customHeight="1">
      <c r="AS369" s="137"/>
    </row>
    <row r="370" spans="45:45" ht="15.75" customHeight="1">
      <c r="AS370" s="137"/>
    </row>
    <row r="371" spans="45:45" ht="15.75" customHeight="1">
      <c r="AS371" s="137"/>
    </row>
    <row r="372" spans="45:45" ht="15.75" customHeight="1">
      <c r="AS372" s="137"/>
    </row>
    <row r="373" spans="45:45" ht="15.75" customHeight="1">
      <c r="AS373" s="137"/>
    </row>
    <row r="374" spans="45:45" ht="15.75" customHeight="1">
      <c r="AS374" s="137"/>
    </row>
    <row r="375" spans="45:45" ht="15.75" customHeight="1">
      <c r="AS375" s="137"/>
    </row>
    <row r="376" spans="45:45" ht="15.75" customHeight="1">
      <c r="AS376" s="137"/>
    </row>
    <row r="377" spans="45:45" ht="15.75" customHeight="1">
      <c r="AS377" s="137"/>
    </row>
    <row r="378" spans="45:45" ht="15.75" customHeight="1">
      <c r="AS378" s="137"/>
    </row>
    <row r="379" spans="45:45" ht="15.75" customHeight="1">
      <c r="AS379" s="137"/>
    </row>
    <row r="380" spans="45:45" ht="15.75" customHeight="1">
      <c r="AS380" s="137"/>
    </row>
    <row r="381" spans="45:45" ht="15.75" customHeight="1">
      <c r="AS381" s="137"/>
    </row>
    <row r="382" spans="45:45" ht="15.75" customHeight="1">
      <c r="AS382" s="137"/>
    </row>
    <row r="383" spans="45:45" ht="15.75" customHeight="1">
      <c r="AS383" s="137"/>
    </row>
    <row r="384" spans="45:45" ht="15.75" customHeight="1">
      <c r="AS384" s="137"/>
    </row>
    <row r="385" spans="45:45" ht="15.75" customHeight="1">
      <c r="AS385" s="137"/>
    </row>
    <row r="386" spans="45:45" ht="15.75" customHeight="1">
      <c r="AS386" s="137"/>
    </row>
    <row r="387" spans="45:45" ht="15.75" customHeight="1">
      <c r="AS387" s="137"/>
    </row>
    <row r="388" spans="45:45" ht="15.75" customHeight="1">
      <c r="AS388" s="137"/>
    </row>
    <row r="389" spans="45:45" ht="15.75" customHeight="1">
      <c r="AS389" s="137"/>
    </row>
    <row r="390" spans="45:45" ht="15.75" customHeight="1">
      <c r="AS390" s="137"/>
    </row>
    <row r="391" spans="45:45" ht="15.75" customHeight="1">
      <c r="AS391" s="137"/>
    </row>
    <row r="392" spans="45:45" ht="15.75" customHeight="1">
      <c r="AS392" s="137"/>
    </row>
    <row r="393" spans="45:45" ht="15.75" customHeight="1">
      <c r="AS393" s="137"/>
    </row>
    <row r="394" spans="45:45" ht="15.75" customHeight="1">
      <c r="AS394" s="137"/>
    </row>
    <row r="395" spans="45:45" ht="15.75" customHeight="1">
      <c r="AS395" s="137"/>
    </row>
    <row r="396" spans="45:45" ht="15.75" customHeight="1">
      <c r="AS396" s="137"/>
    </row>
    <row r="397" spans="45:45" ht="15.75" customHeight="1">
      <c r="AS397" s="137"/>
    </row>
    <row r="398" spans="45:45" ht="15.75" customHeight="1">
      <c r="AS398" s="137"/>
    </row>
    <row r="399" spans="45:45" ht="15.75" customHeight="1">
      <c r="AS399" s="137"/>
    </row>
    <row r="400" spans="45:45" ht="15.75" customHeight="1">
      <c r="AS400" s="137"/>
    </row>
    <row r="401" spans="45:45" ht="15.75" customHeight="1">
      <c r="AS401" s="137"/>
    </row>
    <row r="402" spans="45:45" ht="15.75" customHeight="1">
      <c r="AS402" s="137"/>
    </row>
    <row r="403" spans="45:45" ht="15.75" customHeight="1">
      <c r="AS403" s="137"/>
    </row>
    <row r="404" spans="45:45" ht="15.75" customHeight="1">
      <c r="AS404" s="137"/>
    </row>
    <row r="405" spans="45:45" ht="15.75" customHeight="1">
      <c r="AS405" s="137"/>
    </row>
    <row r="406" spans="45:45" ht="15.75" customHeight="1">
      <c r="AS406" s="137"/>
    </row>
    <row r="407" spans="45:45" ht="15.75" customHeight="1">
      <c r="AS407" s="137"/>
    </row>
    <row r="408" spans="45:45" ht="15.75" customHeight="1">
      <c r="AS408" s="137"/>
    </row>
    <row r="409" spans="45:45" ht="15.75" customHeight="1">
      <c r="AS409" s="137"/>
    </row>
    <row r="410" spans="45:45" ht="15.75" customHeight="1">
      <c r="AS410" s="137"/>
    </row>
    <row r="411" spans="45:45" ht="15.75" customHeight="1">
      <c r="AS411" s="137"/>
    </row>
    <row r="412" spans="45:45" ht="15.75" customHeight="1">
      <c r="AS412" s="137"/>
    </row>
    <row r="413" spans="45:45" ht="15.75" customHeight="1">
      <c r="AS413" s="137"/>
    </row>
    <row r="414" spans="45:45" ht="15.75" customHeight="1">
      <c r="AS414" s="137"/>
    </row>
    <row r="415" spans="45:45" ht="15.75" customHeight="1">
      <c r="AS415" s="137"/>
    </row>
    <row r="416" spans="45:45" ht="15.75" customHeight="1">
      <c r="AS416" s="137"/>
    </row>
    <row r="417" spans="45:45" ht="15.75" customHeight="1">
      <c r="AS417" s="137"/>
    </row>
    <row r="418" spans="45:45" ht="15.75" customHeight="1">
      <c r="AS418" s="137"/>
    </row>
    <row r="419" spans="45:45" ht="15.75" customHeight="1">
      <c r="AS419" s="137"/>
    </row>
    <row r="420" spans="45:45" ht="15.75" customHeight="1">
      <c r="AS420" s="137"/>
    </row>
    <row r="421" spans="45:45" ht="15.75" customHeight="1">
      <c r="AS421" s="137"/>
    </row>
    <row r="422" spans="45:45" ht="15.75" customHeight="1">
      <c r="AS422" s="137"/>
    </row>
    <row r="423" spans="45:45" ht="15.75" customHeight="1">
      <c r="AS423" s="137"/>
    </row>
    <row r="424" spans="45:45" ht="15.75" customHeight="1">
      <c r="AS424" s="137"/>
    </row>
    <row r="425" spans="45:45" ht="15.75" customHeight="1">
      <c r="AS425" s="137"/>
    </row>
    <row r="426" spans="45:45" ht="15.75" customHeight="1">
      <c r="AS426" s="137"/>
    </row>
    <row r="427" spans="45:45" ht="15.75" customHeight="1">
      <c r="AS427" s="137"/>
    </row>
    <row r="428" spans="45:45" ht="15.75" customHeight="1">
      <c r="AS428" s="137"/>
    </row>
    <row r="429" spans="45:45" ht="15.75" customHeight="1">
      <c r="AS429" s="137"/>
    </row>
    <row r="430" spans="45:45" ht="15.75" customHeight="1">
      <c r="AS430" s="137"/>
    </row>
    <row r="431" spans="45:45" ht="15.75" customHeight="1">
      <c r="AS431" s="137"/>
    </row>
    <row r="432" spans="45:45" ht="15.75" customHeight="1">
      <c r="AS432" s="137"/>
    </row>
    <row r="433" spans="45:45" ht="15.75" customHeight="1">
      <c r="AS433" s="137"/>
    </row>
    <row r="434" spans="45:45" ht="15.75" customHeight="1">
      <c r="AS434" s="137"/>
    </row>
    <row r="435" spans="45:45" ht="15.75" customHeight="1">
      <c r="AS435" s="137"/>
    </row>
    <row r="436" spans="45:45" ht="15.75" customHeight="1">
      <c r="AS436" s="137"/>
    </row>
    <row r="437" spans="45:45" ht="15.75" customHeight="1">
      <c r="AS437" s="137"/>
    </row>
    <row r="438" spans="45:45" ht="15.75" customHeight="1">
      <c r="AS438" s="137"/>
    </row>
    <row r="439" spans="45:45" ht="15.75" customHeight="1">
      <c r="AS439" s="137"/>
    </row>
    <row r="440" spans="45:45" ht="15.75" customHeight="1">
      <c r="AS440" s="137"/>
    </row>
    <row r="441" spans="45:45" ht="15.75" customHeight="1">
      <c r="AS441" s="137"/>
    </row>
    <row r="442" spans="45:45" ht="15.75" customHeight="1">
      <c r="AS442" s="137"/>
    </row>
    <row r="443" spans="45:45" ht="15.75" customHeight="1">
      <c r="AS443" s="137"/>
    </row>
    <row r="444" spans="45:45" ht="15.75" customHeight="1">
      <c r="AS444" s="137"/>
    </row>
    <row r="445" spans="45:45" ht="15.75" customHeight="1">
      <c r="AS445" s="137"/>
    </row>
    <row r="446" spans="45:45" ht="15.75" customHeight="1">
      <c r="AS446" s="137"/>
    </row>
    <row r="447" spans="45:45" ht="15.75" customHeight="1">
      <c r="AS447" s="137"/>
    </row>
    <row r="448" spans="45:45" ht="15.75" customHeight="1">
      <c r="AS448" s="137"/>
    </row>
    <row r="449" spans="45:45" ht="15.75" customHeight="1">
      <c r="AS449" s="137"/>
    </row>
    <row r="450" spans="45:45" ht="15.75" customHeight="1">
      <c r="AS450" s="137"/>
    </row>
    <row r="451" spans="45:45" ht="15.75" customHeight="1">
      <c r="AS451" s="137"/>
    </row>
    <row r="452" spans="45:45" ht="15.75" customHeight="1">
      <c r="AS452" s="137"/>
    </row>
    <row r="453" spans="45:45" ht="15.75" customHeight="1">
      <c r="AS453" s="137"/>
    </row>
    <row r="454" spans="45:45" ht="15.75" customHeight="1">
      <c r="AS454" s="137"/>
    </row>
    <row r="455" spans="45:45" ht="15.75" customHeight="1">
      <c r="AS455" s="137"/>
    </row>
    <row r="456" spans="45:45" ht="15.75" customHeight="1">
      <c r="AS456" s="137"/>
    </row>
    <row r="457" spans="45:45" ht="15.75" customHeight="1">
      <c r="AS457" s="137"/>
    </row>
    <row r="458" spans="45:45" ht="15.75" customHeight="1">
      <c r="AS458" s="137"/>
    </row>
    <row r="459" spans="45:45" ht="15.75" customHeight="1">
      <c r="AS459" s="137"/>
    </row>
    <row r="460" spans="45:45" ht="15.75" customHeight="1">
      <c r="AS460" s="137"/>
    </row>
    <row r="461" spans="45:45" ht="15.75" customHeight="1">
      <c r="AS461" s="137"/>
    </row>
    <row r="462" spans="45:45" ht="15.75" customHeight="1">
      <c r="AS462" s="137"/>
    </row>
    <row r="463" spans="45:45" ht="15.75" customHeight="1">
      <c r="AS463" s="137"/>
    </row>
    <row r="464" spans="45:45" ht="15.75" customHeight="1">
      <c r="AS464" s="137"/>
    </row>
    <row r="465" spans="45:45" ht="15.75" customHeight="1">
      <c r="AS465" s="137"/>
    </row>
    <row r="466" spans="45:45" ht="15.75" customHeight="1">
      <c r="AS466" s="137"/>
    </row>
    <row r="467" spans="45:45" ht="15.75" customHeight="1">
      <c r="AS467" s="137"/>
    </row>
    <row r="468" spans="45:45" ht="15.75" customHeight="1">
      <c r="AS468" s="137"/>
    </row>
    <row r="469" spans="45:45" ht="15.75" customHeight="1">
      <c r="AS469" s="137"/>
    </row>
    <row r="470" spans="45:45" ht="15.75" customHeight="1">
      <c r="AS470" s="137"/>
    </row>
    <row r="471" spans="45:45" ht="15.75" customHeight="1">
      <c r="AS471" s="137"/>
    </row>
    <row r="472" spans="45:45" ht="15.75" customHeight="1">
      <c r="AS472" s="137"/>
    </row>
    <row r="473" spans="45:45" ht="15.75" customHeight="1">
      <c r="AS473" s="137"/>
    </row>
    <row r="474" spans="45:45" ht="15.75" customHeight="1">
      <c r="AS474" s="137"/>
    </row>
    <row r="475" spans="45:45" ht="15.75" customHeight="1">
      <c r="AS475" s="137"/>
    </row>
    <row r="476" spans="45:45" ht="15.75" customHeight="1">
      <c r="AS476" s="137"/>
    </row>
    <row r="477" spans="45:45" ht="15.75" customHeight="1">
      <c r="AS477" s="137"/>
    </row>
    <row r="478" spans="45:45" ht="15.75" customHeight="1">
      <c r="AS478" s="137"/>
    </row>
    <row r="479" spans="45:45" ht="15.75" customHeight="1">
      <c r="AS479" s="137"/>
    </row>
    <row r="480" spans="45:45" ht="15.75" customHeight="1">
      <c r="AS480" s="137"/>
    </row>
    <row r="481" spans="45:45" ht="15.75" customHeight="1">
      <c r="AS481" s="137"/>
    </row>
    <row r="482" spans="45:45" ht="15.75" customHeight="1">
      <c r="AS482" s="137"/>
    </row>
    <row r="483" spans="45:45" ht="15.75" customHeight="1">
      <c r="AS483" s="137"/>
    </row>
    <row r="484" spans="45:45" ht="15.75" customHeight="1">
      <c r="AS484" s="137"/>
    </row>
    <row r="485" spans="45:45" ht="15.75" customHeight="1">
      <c r="AS485" s="137"/>
    </row>
    <row r="486" spans="45:45" ht="15.75" customHeight="1">
      <c r="AS486" s="137"/>
    </row>
    <row r="487" spans="45:45" ht="15.75" customHeight="1">
      <c r="AS487" s="137"/>
    </row>
    <row r="488" spans="45:45" ht="15.75" customHeight="1">
      <c r="AS488" s="137"/>
    </row>
    <row r="489" spans="45:45" ht="15.75" customHeight="1">
      <c r="AS489" s="137"/>
    </row>
    <row r="490" spans="45:45" ht="15.75" customHeight="1">
      <c r="AS490" s="137"/>
    </row>
    <row r="491" spans="45:45" ht="15.75" customHeight="1">
      <c r="AS491" s="137"/>
    </row>
    <row r="492" spans="45:45" ht="15.75" customHeight="1">
      <c r="AS492" s="137"/>
    </row>
    <row r="493" spans="45:45" ht="15.75" customHeight="1">
      <c r="AS493" s="137"/>
    </row>
    <row r="494" spans="45:45" ht="15.75" customHeight="1">
      <c r="AS494" s="137"/>
    </row>
    <row r="495" spans="45:45" ht="15.75" customHeight="1">
      <c r="AS495" s="137"/>
    </row>
    <row r="496" spans="45:45" ht="15.75" customHeight="1">
      <c r="AS496" s="137"/>
    </row>
    <row r="497" spans="45:45" ht="15.75" customHeight="1">
      <c r="AS497" s="137"/>
    </row>
    <row r="498" spans="45:45" ht="15.75" customHeight="1">
      <c r="AS498" s="137"/>
    </row>
    <row r="499" spans="45:45" ht="15.75" customHeight="1">
      <c r="AS499" s="137"/>
    </row>
    <row r="500" spans="45:45" ht="15.75" customHeight="1">
      <c r="AS500" s="137"/>
    </row>
    <row r="501" spans="45:45" ht="15.75" customHeight="1">
      <c r="AS501" s="137"/>
    </row>
    <row r="502" spans="45:45" ht="15.75" customHeight="1">
      <c r="AS502" s="137"/>
    </row>
    <row r="503" spans="45:45" ht="15.75" customHeight="1">
      <c r="AS503" s="137"/>
    </row>
    <row r="504" spans="45:45" ht="15.75" customHeight="1">
      <c r="AS504" s="137"/>
    </row>
    <row r="505" spans="45:45" ht="15.75" customHeight="1">
      <c r="AS505" s="137"/>
    </row>
    <row r="506" spans="45:45" ht="15.75" customHeight="1">
      <c r="AS506" s="137"/>
    </row>
    <row r="507" spans="45:45" ht="15.75" customHeight="1">
      <c r="AS507" s="137"/>
    </row>
    <row r="508" spans="45:45" ht="15.75" customHeight="1">
      <c r="AS508" s="137"/>
    </row>
    <row r="509" spans="45:45" ht="15.75" customHeight="1">
      <c r="AS509" s="137"/>
    </row>
    <row r="510" spans="45:45" ht="15.75" customHeight="1">
      <c r="AS510" s="137"/>
    </row>
    <row r="511" spans="45:45" ht="15.75" customHeight="1">
      <c r="AS511" s="137"/>
    </row>
    <row r="512" spans="45:45" ht="15.75" customHeight="1">
      <c r="AS512" s="137"/>
    </row>
    <row r="513" spans="45:45" ht="15.75" customHeight="1">
      <c r="AS513" s="137"/>
    </row>
    <row r="514" spans="45:45" ht="15.75" customHeight="1">
      <c r="AS514" s="137"/>
    </row>
    <row r="515" spans="45:45" ht="15.75" customHeight="1">
      <c r="AS515" s="137"/>
    </row>
    <row r="516" spans="45:45" ht="15.75" customHeight="1">
      <c r="AS516" s="137"/>
    </row>
    <row r="517" spans="45:45" ht="15.75" customHeight="1">
      <c r="AS517" s="137"/>
    </row>
    <row r="518" spans="45:45" ht="15.75" customHeight="1">
      <c r="AS518" s="137"/>
    </row>
    <row r="519" spans="45:45" ht="15.75" customHeight="1">
      <c r="AS519" s="137"/>
    </row>
    <row r="520" spans="45:45" ht="15.75" customHeight="1">
      <c r="AS520" s="137"/>
    </row>
    <row r="521" spans="45:45" ht="15.75" customHeight="1">
      <c r="AS521" s="137"/>
    </row>
    <row r="522" spans="45:45" ht="15.75" customHeight="1">
      <c r="AS522" s="137"/>
    </row>
    <row r="523" spans="45:45" ht="15.75" customHeight="1">
      <c r="AS523" s="137"/>
    </row>
    <row r="524" spans="45:45" ht="15.75" customHeight="1">
      <c r="AS524" s="137"/>
    </row>
    <row r="525" spans="45:45" ht="15.75" customHeight="1">
      <c r="AS525" s="137"/>
    </row>
    <row r="526" spans="45:45" ht="15.75" customHeight="1">
      <c r="AS526" s="137"/>
    </row>
    <row r="527" spans="45:45" ht="15.75" customHeight="1">
      <c r="AS527" s="137"/>
    </row>
    <row r="528" spans="45:45" ht="15.75" customHeight="1">
      <c r="AS528" s="137"/>
    </row>
    <row r="529" spans="45:45" ht="15.75" customHeight="1">
      <c r="AS529" s="137"/>
    </row>
    <row r="530" spans="45:45" ht="15.75" customHeight="1">
      <c r="AS530" s="137"/>
    </row>
    <row r="531" spans="45:45" ht="15.75" customHeight="1">
      <c r="AS531" s="137"/>
    </row>
    <row r="532" spans="45:45" ht="15.75" customHeight="1">
      <c r="AS532" s="137"/>
    </row>
    <row r="533" spans="45:45" ht="15.75" customHeight="1">
      <c r="AS533" s="137"/>
    </row>
    <row r="534" spans="45:45" ht="15.75" customHeight="1">
      <c r="AS534" s="137"/>
    </row>
    <row r="535" spans="45:45" ht="15.75" customHeight="1">
      <c r="AS535" s="137"/>
    </row>
    <row r="536" spans="45:45" ht="15.75" customHeight="1">
      <c r="AS536" s="137"/>
    </row>
    <row r="537" spans="45:45" ht="15.75" customHeight="1">
      <c r="AS537" s="137"/>
    </row>
    <row r="538" spans="45:45" ht="15.75" customHeight="1">
      <c r="AS538" s="137"/>
    </row>
    <row r="539" spans="45:45" ht="15.75" customHeight="1">
      <c r="AS539" s="137"/>
    </row>
    <row r="540" spans="45:45" ht="15.75" customHeight="1">
      <c r="AS540" s="137"/>
    </row>
    <row r="541" spans="45:45" ht="15.75" customHeight="1">
      <c r="AS541" s="137"/>
    </row>
    <row r="542" spans="45:45" ht="15.75" customHeight="1">
      <c r="AS542" s="137"/>
    </row>
    <row r="543" spans="45:45" ht="15.75" customHeight="1">
      <c r="AS543" s="137"/>
    </row>
    <row r="544" spans="45:45" ht="15.75" customHeight="1">
      <c r="AS544" s="137"/>
    </row>
    <row r="545" spans="45:45" ht="15.75" customHeight="1">
      <c r="AS545" s="137"/>
    </row>
    <row r="546" spans="45:45" ht="15.75" customHeight="1">
      <c r="AS546" s="137"/>
    </row>
    <row r="547" spans="45:45" ht="15.75" customHeight="1">
      <c r="AS547" s="137"/>
    </row>
    <row r="548" spans="45:45" ht="15.75" customHeight="1">
      <c r="AS548" s="137"/>
    </row>
    <row r="549" spans="45:45" ht="15.75" customHeight="1">
      <c r="AS549" s="137"/>
    </row>
    <row r="550" spans="45:45" ht="15.75" customHeight="1">
      <c r="AS550" s="137"/>
    </row>
    <row r="551" spans="45:45" ht="15.75" customHeight="1">
      <c r="AS551" s="137"/>
    </row>
    <row r="552" spans="45:45" ht="15.75" customHeight="1">
      <c r="AS552" s="137"/>
    </row>
    <row r="553" spans="45:45" ht="15.75" customHeight="1">
      <c r="AS553" s="137"/>
    </row>
    <row r="554" spans="45:45" ht="15.75" customHeight="1">
      <c r="AS554" s="137"/>
    </row>
    <row r="555" spans="45:45" ht="15.75" customHeight="1">
      <c r="AS555" s="137"/>
    </row>
    <row r="556" spans="45:45" ht="15.75" customHeight="1">
      <c r="AS556" s="137"/>
    </row>
    <row r="557" spans="45:45" ht="15.75" customHeight="1">
      <c r="AS557" s="137"/>
    </row>
    <row r="558" spans="45:45" ht="15.75" customHeight="1">
      <c r="AS558" s="137"/>
    </row>
    <row r="559" spans="45:45" ht="15.75" customHeight="1">
      <c r="AS559" s="137"/>
    </row>
    <row r="560" spans="45:45" ht="15.75" customHeight="1">
      <c r="AS560" s="137"/>
    </row>
    <row r="561" spans="45:45" ht="15.75" customHeight="1">
      <c r="AS561" s="137"/>
    </row>
    <row r="562" spans="45:45" ht="15.75" customHeight="1">
      <c r="AS562" s="137"/>
    </row>
    <row r="563" spans="45:45" ht="15.75" customHeight="1">
      <c r="AS563" s="137"/>
    </row>
    <row r="564" spans="45:45" ht="15.75" customHeight="1">
      <c r="AS564" s="137"/>
    </row>
    <row r="565" spans="45:45" ht="15.75" customHeight="1">
      <c r="AS565" s="137"/>
    </row>
    <row r="566" spans="45:45" ht="15.75" customHeight="1">
      <c r="AS566" s="137"/>
    </row>
    <row r="567" spans="45:45" ht="15.75" customHeight="1">
      <c r="AS567" s="137"/>
    </row>
    <row r="568" spans="45:45" ht="15.75" customHeight="1">
      <c r="AS568" s="137"/>
    </row>
    <row r="569" spans="45:45" ht="15.75" customHeight="1">
      <c r="AS569" s="137"/>
    </row>
    <row r="570" spans="45:45" ht="15.75" customHeight="1">
      <c r="AS570" s="137"/>
    </row>
    <row r="571" spans="45:45" ht="15.75" customHeight="1">
      <c r="AS571" s="137"/>
    </row>
    <row r="572" spans="45:45" ht="15.75" customHeight="1">
      <c r="AS572" s="137"/>
    </row>
    <row r="573" spans="45:45" ht="15.75" customHeight="1">
      <c r="AS573" s="137"/>
    </row>
    <row r="574" spans="45:45" ht="15.75" customHeight="1">
      <c r="AS574" s="137"/>
    </row>
    <row r="575" spans="45:45" ht="15.75" customHeight="1">
      <c r="AS575" s="137"/>
    </row>
    <row r="576" spans="45:45" ht="15.75" customHeight="1">
      <c r="AS576" s="137"/>
    </row>
    <row r="577" spans="45:45" ht="15.75" customHeight="1">
      <c r="AS577" s="137"/>
    </row>
    <row r="578" spans="45:45" ht="15.75" customHeight="1">
      <c r="AS578" s="137"/>
    </row>
    <row r="579" spans="45:45" ht="15.75" customHeight="1">
      <c r="AS579" s="137"/>
    </row>
    <row r="580" spans="45:45" ht="15.75" customHeight="1">
      <c r="AS580" s="137"/>
    </row>
    <row r="581" spans="45:45" ht="15.75" customHeight="1">
      <c r="AS581" s="137"/>
    </row>
    <row r="582" spans="45:45" ht="15.75" customHeight="1">
      <c r="AS582" s="137"/>
    </row>
    <row r="583" spans="45:45" ht="15.75" customHeight="1">
      <c r="AS583" s="137"/>
    </row>
    <row r="584" spans="45:45" ht="15.75" customHeight="1">
      <c r="AS584" s="137"/>
    </row>
    <row r="585" spans="45:45" ht="15.75" customHeight="1">
      <c r="AS585" s="137"/>
    </row>
    <row r="586" spans="45:45" ht="15.75" customHeight="1">
      <c r="AS586" s="137"/>
    </row>
    <row r="587" spans="45:45" ht="15.75" customHeight="1">
      <c r="AS587" s="137"/>
    </row>
    <row r="588" spans="45:45" ht="15.75" customHeight="1">
      <c r="AS588" s="137"/>
    </row>
    <row r="589" spans="45:45" ht="15.75" customHeight="1">
      <c r="AS589" s="137"/>
    </row>
    <row r="590" spans="45:45" ht="15.75" customHeight="1">
      <c r="AS590" s="137"/>
    </row>
    <row r="591" spans="45:45" ht="15.75" customHeight="1">
      <c r="AS591" s="137"/>
    </row>
    <row r="592" spans="45:45" ht="15.75" customHeight="1">
      <c r="AS592" s="137"/>
    </row>
    <row r="593" spans="45:45" ht="15.75" customHeight="1">
      <c r="AS593" s="137"/>
    </row>
    <row r="594" spans="45:45" ht="15.75" customHeight="1">
      <c r="AS594" s="137"/>
    </row>
    <row r="595" spans="45:45" ht="15.75" customHeight="1">
      <c r="AS595" s="137"/>
    </row>
    <row r="596" spans="45:45" ht="15.75" customHeight="1">
      <c r="AS596" s="137"/>
    </row>
    <row r="597" spans="45:45" ht="15.75" customHeight="1">
      <c r="AS597" s="137"/>
    </row>
    <row r="598" spans="45:45" ht="15.75" customHeight="1">
      <c r="AS598" s="137"/>
    </row>
    <row r="599" spans="45:45" ht="15.75" customHeight="1">
      <c r="AS599" s="137"/>
    </row>
    <row r="600" spans="45:45" ht="15.75" customHeight="1">
      <c r="AS600" s="137"/>
    </row>
    <row r="601" spans="45:45" ht="15.75" customHeight="1">
      <c r="AS601" s="137"/>
    </row>
    <row r="602" spans="45:45" ht="15.75" customHeight="1">
      <c r="AS602" s="137"/>
    </row>
    <row r="603" spans="45:45" ht="15.75" customHeight="1">
      <c r="AS603" s="137"/>
    </row>
    <row r="604" spans="45:45" ht="15.75" customHeight="1">
      <c r="AS604" s="137"/>
    </row>
    <row r="605" spans="45:45" ht="15.75" customHeight="1">
      <c r="AS605" s="137"/>
    </row>
    <row r="606" spans="45:45" ht="15.75" customHeight="1">
      <c r="AS606" s="137"/>
    </row>
    <row r="607" spans="45:45" ht="15.75" customHeight="1">
      <c r="AS607" s="137"/>
    </row>
    <row r="608" spans="45:45" ht="15.75" customHeight="1">
      <c r="AS608" s="137"/>
    </row>
    <row r="609" spans="45:45" ht="15.75" customHeight="1">
      <c r="AS609" s="137"/>
    </row>
    <row r="610" spans="45:45" ht="15.75" customHeight="1">
      <c r="AS610" s="137"/>
    </row>
    <row r="611" spans="45:45" ht="15.75" customHeight="1">
      <c r="AS611" s="137"/>
    </row>
    <row r="612" spans="45:45" ht="15.75" customHeight="1">
      <c r="AS612" s="137"/>
    </row>
    <row r="613" spans="45:45" ht="15.75" customHeight="1">
      <c r="AS613" s="137"/>
    </row>
    <row r="614" spans="45:45" ht="15.75" customHeight="1">
      <c r="AS614" s="137"/>
    </row>
    <row r="615" spans="45:45" ht="15.75" customHeight="1">
      <c r="AS615" s="137"/>
    </row>
    <row r="616" spans="45:45" ht="15.75" customHeight="1">
      <c r="AS616" s="137"/>
    </row>
    <row r="617" spans="45:45" ht="15.75" customHeight="1">
      <c r="AS617" s="137"/>
    </row>
    <row r="618" spans="45:45" ht="15.75" customHeight="1">
      <c r="AS618" s="137"/>
    </row>
    <row r="619" spans="45:45" ht="15.75" customHeight="1">
      <c r="AS619" s="137"/>
    </row>
    <row r="620" spans="45:45" ht="15.75" customHeight="1">
      <c r="AS620" s="137"/>
    </row>
    <row r="621" spans="45:45" ht="15.75" customHeight="1">
      <c r="AS621" s="137"/>
    </row>
    <row r="622" spans="45:45" ht="15.75" customHeight="1">
      <c r="AS622" s="137"/>
    </row>
    <row r="623" spans="45:45" ht="15.75" customHeight="1">
      <c r="AS623" s="137"/>
    </row>
    <row r="624" spans="45:45" ht="15.75" customHeight="1">
      <c r="AS624" s="137"/>
    </row>
    <row r="625" spans="45:45" ht="15.75" customHeight="1">
      <c r="AS625" s="137"/>
    </row>
    <row r="626" spans="45:45" ht="15.75" customHeight="1">
      <c r="AS626" s="137"/>
    </row>
    <row r="627" spans="45:45" ht="15.75" customHeight="1">
      <c r="AS627" s="137"/>
    </row>
    <row r="628" spans="45:45" ht="15.75" customHeight="1">
      <c r="AS628" s="137"/>
    </row>
    <row r="629" spans="45:45" ht="15.75" customHeight="1">
      <c r="AS629" s="137"/>
    </row>
    <row r="630" spans="45:45" ht="15.75" customHeight="1">
      <c r="AS630" s="137"/>
    </row>
    <row r="631" spans="45:45" ht="15.75" customHeight="1">
      <c r="AS631" s="137"/>
    </row>
    <row r="632" spans="45:45" ht="15.75" customHeight="1">
      <c r="AS632" s="137"/>
    </row>
    <row r="633" spans="45:45" ht="15.75" customHeight="1">
      <c r="AS633" s="137"/>
    </row>
    <row r="634" spans="45:45" ht="15.75" customHeight="1">
      <c r="AS634" s="137"/>
    </row>
    <row r="635" spans="45:45" ht="15.75" customHeight="1">
      <c r="AS635" s="137"/>
    </row>
    <row r="636" spans="45:45" ht="15.75" customHeight="1">
      <c r="AS636" s="137"/>
    </row>
    <row r="637" spans="45:45" ht="15.75" customHeight="1">
      <c r="AS637" s="137"/>
    </row>
    <row r="638" spans="45:45" ht="15.75" customHeight="1">
      <c r="AS638" s="137"/>
    </row>
    <row r="639" spans="45:45" ht="15.75" customHeight="1">
      <c r="AS639" s="137"/>
    </row>
    <row r="640" spans="45:45" ht="15.75" customHeight="1">
      <c r="AS640" s="137"/>
    </row>
    <row r="641" spans="45:45" ht="15.75" customHeight="1">
      <c r="AS641" s="137"/>
    </row>
    <row r="642" spans="45:45" ht="15.75" customHeight="1">
      <c r="AS642" s="137"/>
    </row>
    <row r="643" spans="45:45" ht="15.75" customHeight="1">
      <c r="AS643" s="137"/>
    </row>
    <row r="644" spans="45:45" ht="15.75" customHeight="1">
      <c r="AS644" s="137"/>
    </row>
    <row r="645" spans="45:45" ht="15.75" customHeight="1">
      <c r="AS645" s="137"/>
    </row>
    <row r="646" spans="45:45" ht="15.75" customHeight="1">
      <c r="AS646" s="137"/>
    </row>
    <row r="647" spans="45:45" ht="15.75" customHeight="1">
      <c r="AS647" s="137"/>
    </row>
    <row r="648" spans="45:45" ht="15.75" customHeight="1">
      <c r="AS648" s="137"/>
    </row>
    <row r="649" spans="45:45" ht="15.75" customHeight="1">
      <c r="AS649" s="137"/>
    </row>
    <row r="650" spans="45:45" ht="15.75" customHeight="1">
      <c r="AS650" s="137"/>
    </row>
    <row r="651" spans="45:45" ht="15.75" customHeight="1">
      <c r="AS651" s="137"/>
    </row>
    <row r="652" spans="45:45" ht="15.75" customHeight="1">
      <c r="AS652" s="137"/>
    </row>
    <row r="653" spans="45:45" ht="15.75" customHeight="1">
      <c r="AS653" s="137"/>
    </row>
    <row r="654" spans="45:45" ht="15.75" customHeight="1">
      <c r="AS654" s="137"/>
    </row>
    <row r="655" spans="45:45" ht="15.75" customHeight="1">
      <c r="AS655" s="137"/>
    </row>
    <row r="656" spans="45:45" ht="15.75" customHeight="1">
      <c r="AS656" s="137"/>
    </row>
    <row r="657" spans="45:45" ht="15.75" customHeight="1">
      <c r="AS657" s="137"/>
    </row>
    <row r="658" spans="45:45" ht="15.75" customHeight="1">
      <c r="AS658" s="137"/>
    </row>
    <row r="659" spans="45:45" ht="15.75" customHeight="1">
      <c r="AS659" s="137"/>
    </row>
    <row r="660" spans="45:45" ht="15.75" customHeight="1">
      <c r="AS660" s="137"/>
    </row>
    <row r="661" spans="45:45" ht="15.75" customHeight="1">
      <c r="AS661" s="137"/>
    </row>
    <row r="662" spans="45:45" ht="15.75" customHeight="1">
      <c r="AS662" s="137"/>
    </row>
    <row r="663" spans="45:45" ht="15.75" customHeight="1">
      <c r="AS663" s="137"/>
    </row>
    <row r="664" spans="45:45" ht="15.75" customHeight="1">
      <c r="AS664" s="137"/>
    </row>
    <row r="665" spans="45:45" ht="15.75" customHeight="1">
      <c r="AS665" s="137"/>
    </row>
    <row r="666" spans="45:45" ht="15.75" customHeight="1">
      <c r="AS666" s="137"/>
    </row>
    <row r="667" spans="45:45" ht="15.75" customHeight="1">
      <c r="AS667" s="137"/>
    </row>
    <row r="668" spans="45:45" ht="15.75" customHeight="1">
      <c r="AS668" s="137"/>
    </row>
    <row r="669" spans="45:45" ht="15.75" customHeight="1">
      <c r="AS669" s="137"/>
    </row>
    <row r="670" spans="45:45" ht="15.75" customHeight="1">
      <c r="AS670" s="137"/>
    </row>
    <row r="671" spans="45:45" ht="15.75" customHeight="1">
      <c r="AS671" s="137"/>
    </row>
    <row r="672" spans="45:45" ht="15.75" customHeight="1">
      <c r="AS672" s="137"/>
    </row>
    <row r="673" spans="45:45" ht="15.75" customHeight="1">
      <c r="AS673" s="137"/>
    </row>
    <row r="674" spans="45:45" ht="15.75" customHeight="1">
      <c r="AS674" s="137"/>
    </row>
    <row r="675" spans="45:45" ht="15.75" customHeight="1">
      <c r="AS675" s="137"/>
    </row>
    <row r="676" spans="45:45" ht="15.75" customHeight="1">
      <c r="AS676" s="137"/>
    </row>
    <row r="677" spans="45:45" ht="15.75" customHeight="1">
      <c r="AS677" s="137"/>
    </row>
    <row r="678" spans="45:45" ht="15.75" customHeight="1">
      <c r="AS678" s="137"/>
    </row>
    <row r="679" spans="45:45" ht="15.75" customHeight="1">
      <c r="AS679" s="137"/>
    </row>
    <row r="680" spans="45:45" ht="15.75" customHeight="1">
      <c r="AS680" s="137"/>
    </row>
    <row r="681" spans="45:45" ht="15.75" customHeight="1">
      <c r="AS681" s="137"/>
    </row>
    <row r="682" spans="45:45" ht="15.75" customHeight="1">
      <c r="AS682" s="137"/>
    </row>
    <row r="683" spans="45:45" ht="15.75" customHeight="1">
      <c r="AS683" s="137"/>
    </row>
    <row r="684" spans="45:45" ht="15.75" customHeight="1">
      <c r="AS684" s="137"/>
    </row>
    <row r="685" spans="45:45" ht="15.75" customHeight="1">
      <c r="AS685" s="137"/>
    </row>
    <row r="686" spans="45:45" ht="15.75" customHeight="1">
      <c r="AS686" s="137"/>
    </row>
    <row r="687" spans="45:45" ht="15.75" customHeight="1">
      <c r="AS687" s="137"/>
    </row>
    <row r="688" spans="45:45" ht="15.75" customHeight="1">
      <c r="AS688" s="137"/>
    </row>
    <row r="689" spans="45:45" ht="15.75" customHeight="1">
      <c r="AS689" s="137"/>
    </row>
    <row r="690" spans="45:45" ht="15.75" customHeight="1">
      <c r="AS690" s="137"/>
    </row>
    <row r="691" spans="45:45" ht="15.75" customHeight="1">
      <c r="AS691" s="137"/>
    </row>
    <row r="692" spans="45:45" ht="15.75" customHeight="1">
      <c r="AS692" s="137"/>
    </row>
    <row r="693" spans="45:45" ht="15.75" customHeight="1">
      <c r="AS693" s="137"/>
    </row>
    <row r="694" spans="45:45" ht="15.75" customHeight="1">
      <c r="AS694" s="137"/>
    </row>
    <row r="695" spans="45:45" ht="15.75" customHeight="1">
      <c r="AS695" s="137"/>
    </row>
    <row r="696" spans="45:45" ht="15.75" customHeight="1">
      <c r="AS696" s="137"/>
    </row>
    <row r="697" spans="45:45" ht="15.75" customHeight="1">
      <c r="AS697" s="137"/>
    </row>
    <row r="698" spans="45:45" ht="15.75" customHeight="1">
      <c r="AS698" s="137"/>
    </row>
    <row r="699" spans="45:45" ht="15.75" customHeight="1">
      <c r="AS699" s="137"/>
    </row>
    <row r="700" spans="45:45" ht="15.75" customHeight="1">
      <c r="AS700" s="137"/>
    </row>
    <row r="701" spans="45:45" ht="15.75" customHeight="1">
      <c r="AS701" s="137"/>
    </row>
    <row r="702" spans="45:45" ht="15.75" customHeight="1">
      <c r="AS702" s="137"/>
    </row>
    <row r="703" spans="45:45" ht="15.75" customHeight="1">
      <c r="AS703" s="137"/>
    </row>
    <row r="704" spans="45:45" ht="15.75" customHeight="1">
      <c r="AS704" s="137"/>
    </row>
    <row r="705" spans="45:45" ht="15.75" customHeight="1">
      <c r="AS705" s="137"/>
    </row>
    <row r="706" spans="45:45" ht="15.75" customHeight="1">
      <c r="AS706" s="137"/>
    </row>
    <row r="707" spans="45:45" ht="15.75" customHeight="1">
      <c r="AS707" s="137"/>
    </row>
    <row r="708" spans="45:45" ht="15.75" customHeight="1">
      <c r="AS708" s="137"/>
    </row>
    <row r="709" spans="45:45" ht="15.75" customHeight="1">
      <c r="AS709" s="137"/>
    </row>
    <row r="710" spans="45:45" ht="15.75" customHeight="1">
      <c r="AS710" s="137"/>
    </row>
    <row r="711" spans="45:45" ht="15.75" customHeight="1">
      <c r="AS711" s="137"/>
    </row>
    <row r="712" spans="45:45" ht="15.75" customHeight="1">
      <c r="AS712" s="137"/>
    </row>
    <row r="713" spans="45:45" ht="15.75" customHeight="1">
      <c r="AS713" s="137"/>
    </row>
    <row r="714" spans="45:45" ht="15.75" customHeight="1">
      <c r="AS714" s="137"/>
    </row>
    <row r="715" spans="45:45" ht="15.75" customHeight="1">
      <c r="AS715" s="137"/>
    </row>
    <row r="716" spans="45:45" ht="15.75" customHeight="1">
      <c r="AS716" s="137"/>
    </row>
    <row r="717" spans="45:45" ht="15.75" customHeight="1">
      <c r="AS717" s="137"/>
    </row>
    <row r="718" spans="45:45" ht="15.75" customHeight="1">
      <c r="AS718" s="137"/>
    </row>
    <row r="719" spans="45:45" ht="15.75" customHeight="1">
      <c r="AS719" s="137"/>
    </row>
    <row r="720" spans="45:45" ht="15.75" customHeight="1">
      <c r="AS720" s="137"/>
    </row>
    <row r="721" spans="45:45" ht="15.75" customHeight="1">
      <c r="AS721" s="137"/>
    </row>
    <row r="722" spans="45:45" ht="15.75" customHeight="1">
      <c r="AS722" s="137"/>
    </row>
    <row r="723" spans="45:45" ht="15.75" customHeight="1">
      <c r="AS723" s="137"/>
    </row>
    <row r="724" spans="45:45" ht="15.75" customHeight="1">
      <c r="AS724" s="137"/>
    </row>
    <row r="725" spans="45:45" ht="15.75" customHeight="1">
      <c r="AS725" s="137"/>
    </row>
    <row r="726" spans="45:45" ht="15.75" customHeight="1">
      <c r="AS726" s="137"/>
    </row>
    <row r="727" spans="45:45" ht="15.75" customHeight="1">
      <c r="AS727" s="137"/>
    </row>
    <row r="728" spans="45:45" ht="15.75" customHeight="1">
      <c r="AS728" s="137"/>
    </row>
    <row r="729" spans="45:45" ht="15.75" customHeight="1">
      <c r="AS729" s="137"/>
    </row>
    <row r="730" spans="45:45" ht="15.75" customHeight="1">
      <c r="AS730" s="137"/>
    </row>
    <row r="731" spans="45:45" ht="15.75" customHeight="1">
      <c r="AS731" s="137"/>
    </row>
    <row r="732" spans="45:45" ht="15.75" customHeight="1">
      <c r="AS732" s="137"/>
    </row>
    <row r="733" spans="45:45" ht="15.75" customHeight="1">
      <c r="AS733" s="137"/>
    </row>
    <row r="734" spans="45:45" ht="15.75" customHeight="1">
      <c r="AS734" s="137"/>
    </row>
    <row r="735" spans="45:45" ht="15.75" customHeight="1">
      <c r="AS735" s="137"/>
    </row>
    <row r="736" spans="45:45" ht="15.75" customHeight="1">
      <c r="AS736" s="137"/>
    </row>
    <row r="737" spans="45:45" ht="15.75" customHeight="1">
      <c r="AS737" s="137"/>
    </row>
    <row r="738" spans="45:45" ht="15.75" customHeight="1">
      <c r="AS738" s="137"/>
    </row>
    <row r="739" spans="45:45" ht="15.75" customHeight="1">
      <c r="AS739" s="137"/>
    </row>
    <row r="740" spans="45:45" ht="15.75" customHeight="1">
      <c r="AS740" s="137"/>
    </row>
    <row r="741" spans="45:45" ht="15.75" customHeight="1">
      <c r="AS741" s="137"/>
    </row>
    <row r="742" spans="45:45" ht="15.75" customHeight="1">
      <c r="AS742" s="137"/>
    </row>
    <row r="743" spans="45:45" ht="15.75" customHeight="1">
      <c r="AS743" s="137"/>
    </row>
    <row r="744" spans="45:45" ht="15.75" customHeight="1">
      <c r="AS744" s="137"/>
    </row>
    <row r="745" spans="45:45" ht="15.75" customHeight="1">
      <c r="AS745" s="137"/>
    </row>
    <row r="746" spans="45:45" ht="15.75" customHeight="1">
      <c r="AS746" s="137"/>
    </row>
    <row r="747" spans="45:45" ht="15.75" customHeight="1">
      <c r="AS747" s="137"/>
    </row>
    <row r="748" spans="45:45" ht="15.75" customHeight="1">
      <c r="AS748" s="137"/>
    </row>
    <row r="749" spans="45:45" ht="15.75" customHeight="1">
      <c r="AS749" s="137"/>
    </row>
    <row r="750" spans="45:45" ht="15.75" customHeight="1">
      <c r="AS750" s="137"/>
    </row>
    <row r="751" spans="45:45" ht="15.75" customHeight="1">
      <c r="AS751" s="137"/>
    </row>
    <row r="752" spans="45:45" ht="15.75" customHeight="1">
      <c r="AS752" s="137"/>
    </row>
    <row r="753" spans="45:45" ht="15.75" customHeight="1">
      <c r="AS753" s="137"/>
    </row>
    <row r="754" spans="45:45" ht="15.75" customHeight="1">
      <c r="AS754" s="137"/>
    </row>
    <row r="755" spans="45:45" ht="15.75" customHeight="1">
      <c r="AS755" s="137"/>
    </row>
    <row r="756" spans="45:45" ht="15.75" customHeight="1">
      <c r="AS756" s="137"/>
    </row>
    <row r="757" spans="45:45" ht="15.75" customHeight="1">
      <c r="AS757" s="137"/>
    </row>
    <row r="758" spans="45:45" ht="15.75" customHeight="1">
      <c r="AS758" s="137"/>
    </row>
    <row r="759" spans="45:45" ht="15.75" customHeight="1">
      <c r="AS759" s="137"/>
    </row>
    <row r="760" spans="45:45" ht="15.75" customHeight="1">
      <c r="AS760" s="137"/>
    </row>
    <row r="761" spans="45:45" ht="15.75" customHeight="1">
      <c r="AS761" s="137"/>
    </row>
    <row r="762" spans="45:45" ht="15.75" customHeight="1">
      <c r="AS762" s="137"/>
    </row>
    <row r="763" spans="45:45" ht="15.75" customHeight="1">
      <c r="AS763" s="137"/>
    </row>
    <row r="764" spans="45:45" ht="15.75" customHeight="1">
      <c r="AS764" s="137"/>
    </row>
    <row r="765" spans="45:45" ht="15.75" customHeight="1">
      <c r="AS765" s="137"/>
    </row>
    <row r="766" spans="45:45" ht="15.75" customHeight="1">
      <c r="AS766" s="137"/>
    </row>
    <row r="767" spans="45:45" ht="15.75" customHeight="1">
      <c r="AS767" s="137"/>
    </row>
    <row r="768" spans="45:45" ht="15.75" customHeight="1">
      <c r="AS768" s="137"/>
    </row>
    <row r="769" spans="45:45" ht="15.75" customHeight="1">
      <c r="AS769" s="137"/>
    </row>
    <row r="770" spans="45:45" ht="15.75" customHeight="1">
      <c r="AS770" s="137"/>
    </row>
    <row r="771" spans="45:45" ht="15.75" customHeight="1">
      <c r="AS771" s="137"/>
    </row>
    <row r="772" spans="45:45" ht="15.75" customHeight="1">
      <c r="AS772" s="137"/>
    </row>
    <row r="773" spans="45:45" ht="15.75" customHeight="1">
      <c r="AS773" s="137"/>
    </row>
    <row r="774" spans="45:45" ht="15.75" customHeight="1">
      <c r="AS774" s="137"/>
    </row>
    <row r="775" spans="45:45" ht="15.75" customHeight="1">
      <c r="AS775" s="137"/>
    </row>
    <row r="776" spans="45:45" ht="15.75" customHeight="1">
      <c r="AS776" s="137"/>
    </row>
    <row r="777" spans="45:45" ht="15.75" customHeight="1">
      <c r="AS777" s="137"/>
    </row>
    <row r="778" spans="45:45" ht="15.75" customHeight="1">
      <c r="AS778" s="137"/>
    </row>
    <row r="779" spans="45:45" ht="15.75" customHeight="1">
      <c r="AS779" s="137"/>
    </row>
    <row r="780" spans="45:45" ht="15.75" customHeight="1">
      <c r="AS780" s="137"/>
    </row>
    <row r="781" spans="45:45" ht="15.75" customHeight="1">
      <c r="AS781" s="137"/>
    </row>
    <row r="782" spans="45:45" ht="15.75" customHeight="1">
      <c r="AS782" s="137"/>
    </row>
    <row r="783" spans="45:45" ht="15.75" customHeight="1">
      <c r="AS783" s="137"/>
    </row>
    <row r="784" spans="45:45" ht="15.75" customHeight="1">
      <c r="AS784" s="137"/>
    </row>
    <row r="785" spans="45:45" ht="15.75" customHeight="1">
      <c r="AS785" s="137"/>
    </row>
    <row r="786" spans="45:45" ht="15.75" customHeight="1">
      <c r="AS786" s="137"/>
    </row>
    <row r="787" spans="45:45" ht="15.75" customHeight="1">
      <c r="AS787" s="137"/>
    </row>
    <row r="788" spans="45:45" ht="15.75" customHeight="1">
      <c r="AS788" s="137"/>
    </row>
    <row r="789" spans="45:45" ht="15.75" customHeight="1">
      <c r="AS789" s="137"/>
    </row>
    <row r="790" spans="45:45" ht="15.75" customHeight="1">
      <c r="AS790" s="137"/>
    </row>
    <row r="791" spans="45:45" ht="15.75" customHeight="1">
      <c r="AS791" s="137"/>
    </row>
    <row r="792" spans="45:45" ht="15.75" customHeight="1">
      <c r="AS792" s="137"/>
    </row>
    <row r="793" spans="45:45" ht="15.75" customHeight="1">
      <c r="AS793" s="137"/>
    </row>
    <row r="794" spans="45:45" ht="15.75" customHeight="1">
      <c r="AS794" s="137"/>
    </row>
    <row r="795" spans="45:45" ht="15.75" customHeight="1">
      <c r="AS795" s="137"/>
    </row>
    <row r="796" spans="45:45" ht="15.75" customHeight="1">
      <c r="AS796" s="137"/>
    </row>
    <row r="797" spans="45:45" ht="15.75" customHeight="1">
      <c r="AS797" s="137"/>
    </row>
    <row r="798" spans="45:45" ht="15.75" customHeight="1">
      <c r="AS798" s="137"/>
    </row>
    <row r="799" spans="45:45" ht="15.75" customHeight="1">
      <c r="AS799" s="137"/>
    </row>
    <row r="800" spans="45:45" ht="15.75" customHeight="1">
      <c r="AS800" s="137"/>
    </row>
    <row r="801" spans="45:45" ht="15.75" customHeight="1">
      <c r="AS801" s="137"/>
    </row>
    <row r="802" spans="45:45" ht="15.75" customHeight="1">
      <c r="AS802" s="137"/>
    </row>
    <row r="803" spans="45:45" ht="15.75" customHeight="1">
      <c r="AS803" s="137"/>
    </row>
    <row r="804" spans="45:45" ht="15.75" customHeight="1">
      <c r="AS804" s="137"/>
    </row>
    <row r="805" spans="45:45" ht="15.75" customHeight="1">
      <c r="AS805" s="137"/>
    </row>
    <row r="806" spans="45:45" ht="15.75" customHeight="1">
      <c r="AS806" s="137"/>
    </row>
    <row r="807" spans="45:45" ht="15.75" customHeight="1">
      <c r="AS807" s="137"/>
    </row>
    <row r="808" spans="45:45" ht="15.75" customHeight="1">
      <c r="AS808" s="137"/>
    </row>
    <row r="809" spans="45:45" ht="15.75" customHeight="1">
      <c r="AS809" s="137"/>
    </row>
    <row r="810" spans="45:45" ht="15.75" customHeight="1">
      <c r="AS810" s="137"/>
    </row>
    <row r="811" spans="45:45" ht="15.75" customHeight="1">
      <c r="AS811" s="137"/>
    </row>
    <row r="812" spans="45:45" ht="15.75" customHeight="1">
      <c r="AS812" s="137"/>
    </row>
    <row r="813" spans="45:45" ht="15.75" customHeight="1">
      <c r="AS813" s="137"/>
    </row>
    <row r="814" spans="45:45" ht="15.75" customHeight="1">
      <c r="AS814" s="137"/>
    </row>
    <row r="815" spans="45:45" ht="15.75" customHeight="1">
      <c r="AS815" s="137"/>
    </row>
    <row r="816" spans="45:45" ht="15.75" customHeight="1">
      <c r="AS816" s="137"/>
    </row>
    <row r="817" spans="45:45" ht="15.75" customHeight="1">
      <c r="AS817" s="137"/>
    </row>
    <row r="818" spans="45:45" ht="15.75" customHeight="1">
      <c r="AS818" s="137"/>
    </row>
    <row r="819" spans="45:45" ht="15.75" customHeight="1">
      <c r="AS819" s="137"/>
    </row>
    <row r="820" spans="45:45" ht="15.75" customHeight="1">
      <c r="AS820" s="137"/>
    </row>
    <row r="821" spans="45:45" ht="15.75" customHeight="1">
      <c r="AS821" s="137"/>
    </row>
    <row r="822" spans="45:45" ht="15.75" customHeight="1">
      <c r="AS822" s="137"/>
    </row>
    <row r="823" spans="45:45" ht="15.75" customHeight="1">
      <c r="AS823" s="137"/>
    </row>
    <row r="824" spans="45:45" ht="15.75" customHeight="1">
      <c r="AS824" s="137"/>
    </row>
    <row r="825" spans="45:45" ht="15.75" customHeight="1">
      <c r="AS825" s="137"/>
    </row>
    <row r="826" spans="45:45" ht="15.75" customHeight="1">
      <c r="AS826" s="137"/>
    </row>
    <row r="827" spans="45:45" ht="15.75" customHeight="1">
      <c r="AS827" s="137"/>
    </row>
    <row r="828" spans="45:45" ht="15.75" customHeight="1">
      <c r="AS828" s="137"/>
    </row>
    <row r="829" spans="45:45" ht="15.75" customHeight="1">
      <c r="AS829" s="137"/>
    </row>
    <row r="830" spans="45:45" ht="15.75" customHeight="1">
      <c r="AS830" s="137"/>
    </row>
    <row r="831" spans="45:45" ht="15.75" customHeight="1">
      <c r="AS831" s="137"/>
    </row>
    <row r="832" spans="45:45" ht="15.75" customHeight="1">
      <c r="AS832" s="137"/>
    </row>
    <row r="833" spans="45:45" ht="15.75" customHeight="1">
      <c r="AS833" s="137"/>
    </row>
    <row r="834" spans="45:45" ht="15.75" customHeight="1">
      <c r="AS834" s="137"/>
    </row>
    <row r="835" spans="45:45" ht="15.75" customHeight="1">
      <c r="AS835" s="137"/>
    </row>
    <row r="836" spans="45:45" ht="15.75" customHeight="1">
      <c r="AS836" s="137"/>
    </row>
    <row r="837" spans="45:45" ht="15.75" customHeight="1">
      <c r="AS837" s="137"/>
    </row>
    <row r="838" spans="45:45" ht="15.75" customHeight="1">
      <c r="AS838" s="137"/>
    </row>
    <row r="839" spans="45:45" ht="15.75" customHeight="1">
      <c r="AS839" s="137"/>
    </row>
    <row r="840" spans="45:45" ht="15.75" customHeight="1">
      <c r="AS840" s="137"/>
    </row>
    <row r="841" spans="45:45" ht="15.75" customHeight="1">
      <c r="AS841" s="137"/>
    </row>
    <row r="842" spans="45:45" ht="15.75" customHeight="1">
      <c r="AS842" s="137"/>
    </row>
    <row r="843" spans="45:45" ht="15.75" customHeight="1">
      <c r="AS843" s="137"/>
    </row>
    <row r="844" spans="45:45" ht="15.75" customHeight="1">
      <c r="AS844" s="137"/>
    </row>
    <row r="845" spans="45:45" ht="15.75" customHeight="1">
      <c r="AS845" s="137"/>
    </row>
    <row r="846" spans="45:45" ht="15.75" customHeight="1">
      <c r="AS846" s="137"/>
    </row>
    <row r="847" spans="45:45" ht="15.75" customHeight="1">
      <c r="AS847" s="137"/>
    </row>
    <row r="848" spans="45:45" ht="15.75" customHeight="1">
      <c r="AS848" s="137"/>
    </row>
    <row r="849" spans="45:45" ht="15.75" customHeight="1">
      <c r="AS849" s="137"/>
    </row>
    <row r="850" spans="45:45" ht="15.75" customHeight="1">
      <c r="AS850" s="137"/>
    </row>
    <row r="851" spans="45:45" ht="15.75" customHeight="1">
      <c r="AS851" s="137"/>
    </row>
    <row r="852" spans="45:45" ht="15.75" customHeight="1">
      <c r="AS852" s="137"/>
    </row>
    <row r="853" spans="45:45" ht="15.75" customHeight="1">
      <c r="AS853" s="137"/>
    </row>
    <row r="854" spans="45:45" ht="15.75" customHeight="1">
      <c r="AS854" s="137"/>
    </row>
    <row r="855" spans="45:45" ht="15.75" customHeight="1">
      <c r="AS855" s="137"/>
    </row>
    <row r="856" spans="45:45" ht="15.75" customHeight="1">
      <c r="AS856" s="137"/>
    </row>
    <row r="857" spans="45:45" ht="15.75" customHeight="1">
      <c r="AS857" s="137"/>
    </row>
    <row r="858" spans="45:45" ht="15.75" customHeight="1">
      <c r="AS858" s="137"/>
    </row>
    <row r="859" spans="45:45" ht="15.75" customHeight="1">
      <c r="AS859" s="137"/>
    </row>
    <row r="860" spans="45:45" ht="15.75" customHeight="1">
      <c r="AS860" s="137"/>
    </row>
    <row r="861" spans="45:45" ht="15.75" customHeight="1">
      <c r="AS861" s="137"/>
    </row>
    <row r="862" spans="45:45" ht="15.75" customHeight="1">
      <c r="AS862" s="137"/>
    </row>
    <row r="863" spans="45:45" ht="15.75" customHeight="1">
      <c r="AS863" s="137"/>
    </row>
    <row r="864" spans="45:45" ht="15.75" customHeight="1">
      <c r="AS864" s="137"/>
    </row>
    <row r="865" spans="45:45" ht="15.75" customHeight="1">
      <c r="AS865" s="137"/>
    </row>
    <row r="866" spans="45:45" ht="15.75" customHeight="1">
      <c r="AS866" s="137"/>
    </row>
    <row r="867" spans="45:45" ht="15.75" customHeight="1">
      <c r="AS867" s="137"/>
    </row>
    <row r="868" spans="45:45" ht="15.75" customHeight="1">
      <c r="AS868" s="137"/>
    </row>
    <row r="869" spans="45:45" ht="15.75" customHeight="1">
      <c r="AS869" s="137"/>
    </row>
    <row r="870" spans="45:45" ht="15.75" customHeight="1">
      <c r="AS870" s="137"/>
    </row>
    <row r="871" spans="45:45" ht="15.75" customHeight="1">
      <c r="AS871" s="137"/>
    </row>
    <row r="872" spans="45:45" ht="15.75" customHeight="1">
      <c r="AS872" s="137"/>
    </row>
    <row r="873" spans="45:45" ht="15.75" customHeight="1">
      <c r="AS873" s="137"/>
    </row>
    <row r="874" spans="45:45" ht="15.75" customHeight="1">
      <c r="AS874" s="137"/>
    </row>
    <row r="875" spans="45:45" ht="15.75" customHeight="1">
      <c r="AS875" s="137"/>
    </row>
    <row r="876" spans="45:45" ht="15.75" customHeight="1">
      <c r="AS876" s="137"/>
    </row>
    <row r="877" spans="45:45" ht="15.75" customHeight="1">
      <c r="AS877" s="137"/>
    </row>
    <row r="878" spans="45:45" ht="15.75" customHeight="1">
      <c r="AS878" s="137"/>
    </row>
    <row r="879" spans="45:45" ht="15.75" customHeight="1">
      <c r="AS879" s="137"/>
    </row>
    <row r="880" spans="45:45" ht="15.75" customHeight="1">
      <c r="AS880" s="137"/>
    </row>
    <row r="881" spans="45:45" ht="15.75" customHeight="1">
      <c r="AS881" s="137"/>
    </row>
    <row r="882" spans="45:45" ht="15.75" customHeight="1">
      <c r="AS882" s="137"/>
    </row>
    <row r="883" spans="45:45" ht="15.75" customHeight="1">
      <c r="AS883" s="137"/>
    </row>
    <row r="884" spans="45:45" ht="15.75" customHeight="1">
      <c r="AS884" s="137"/>
    </row>
    <row r="885" spans="45:45" ht="15.75" customHeight="1">
      <c r="AS885" s="137"/>
    </row>
    <row r="886" spans="45:45" ht="15.75" customHeight="1">
      <c r="AS886" s="137"/>
    </row>
    <row r="887" spans="45:45" ht="15.75" customHeight="1">
      <c r="AS887" s="137"/>
    </row>
    <row r="888" spans="45:45" ht="15.75" customHeight="1">
      <c r="AS888" s="137"/>
    </row>
    <row r="889" spans="45:45" ht="15.75" customHeight="1">
      <c r="AS889" s="137"/>
    </row>
    <row r="890" spans="45:45" ht="15.75" customHeight="1">
      <c r="AS890" s="137"/>
    </row>
    <row r="891" spans="45:45" ht="15.75" customHeight="1">
      <c r="AS891" s="137"/>
    </row>
    <row r="892" spans="45:45" ht="15.75" customHeight="1">
      <c r="AS892" s="137"/>
    </row>
    <row r="893" spans="45:45" ht="15.75" customHeight="1">
      <c r="AS893" s="137"/>
    </row>
    <row r="894" spans="45:45" ht="15.75" customHeight="1">
      <c r="AS894" s="137"/>
    </row>
    <row r="895" spans="45:45" ht="15.75" customHeight="1">
      <c r="AS895" s="137"/>
    </row>
    <row r="896" spans="45:45" ht="15.75" customHeight="1">
      <c r="AS896" s="137"/>
    </row>
    <row r="897" spans="45:45" ht="15.75" customHeight="1">
      <c r="AS897" s="137"/>
    </row>
    <row r="898" spans="45:45" ht="15.75" customHeight="1">
      <c r="AS898" s="137"/>
    </row>
    <row r="899" spans="45:45" ht="15.75" customHeight="1">
      <c r="AS899" s="137"/>
    </row>
    <row r="900" spans="45:45" ht="15.75" customHeight="1">
      <c r="AS900" s="137"/>
    </row>
    <row r="901" spans="45:45" ht="15.75" customHeight="1">
      <c r="AS901" s="137"/>
    </row>
    <row r="902" spans="45:45" ht="15.75" customHeight="1">
      <c r="AS902" s="137"/>
    </row>
    <row r="903" spans="45:45" ht="15.75" customHeight="1">
      <c r="AS903" s="137"/>
    </row>
    <row r="904" spans="45:45" ht="15.75" customHeight="1">
      <c r="AS904" s="137"/>
    </row>
    <row r="905" spans="45:45" ht="15.75" customHeight="1">
      <c r="AS905" s="137"/>
    </row>
    <row r="906" spans="45:45" ht="15.75" customHeight="1">
      <c r="AS906" s="137"/>
    </row>
    <row r="907" spans="45:45" ht="15.75" customHeight="1">
      <c r="AS907" s="137"/>
    </row>
    <row r="908" spans="45:45" ht="15.75" customHeight="1">
      <c r="AS908" s="137"/>
    </row>
    <row r="909" spans="45:45" ht="15.75" customHeight="1">
      <c r="AS909" s="137"/>
    </row>
    <row r="910" spans="45:45" ht="15.75" customHeight="1">
      <c r="AS910" s="137"/>
    </row>
    <row r="911" spans="45:45" ht="15.75" customHeight="1">
      <c r="AS911" s="137"/>
    </row>
    <row r="912" spans="45:45" ht="15.75" customHeight="1">
      <c r="AS912" s="137"/>
    </row>
    <row r="913" spans="45:45" ht="15.75" customHeight="1">
      <c r="AS913" s="137"/>
    </row>
    <row r="914" spans="45:45" ht="15.75" customHeight="1">
      <c r="AS914" s="137"/>
    </row>
    <row r="915" spans="45:45" ht="15.75" customHeight="1">
      <c r="AS915" s="137"/>
    </row>
    <row r="916" spans="45:45" ht="15.75" customHeight="1">
      <c r="AS916" s="137"/>
    </row>
    <row r="917" spans="45:45" ht="15.75" customHeight="1">
      <c r="AS917" s="137"/>
    </row>
    <row r="918" spans="45:45" ht="15.75" customHeight="1">
      <c r="AS918" s="137"/>
    </row>
    <row r="919" spans="45:45" ht="15.75" customHeight="1">
      <c r="AS919" s="137"/>
    </row>
    <row r="920" spans="45:45" ht="15.75" customHeight="1">
      <c r="AS920" s="137"/>
    </row>
    <row r="921" spans="45:45" ht="15.75" customHeight="1">
      <c r="AS921" s="137"/>
    </row>
    <row r="922" spans="45:45" ht="15.75" customHeight="1">
      <c r="AS922" s="137"/>
    </row>
    <row r="923" spans="45:45" ht="15.75" customHeight="1">
      <c r="AS923" s="137"/>
    </row>
    <row r="924" spans="45:45" ht="15.75" customHeight="1">
      <c r="AS924" s="137"/>
    </row>
    <row r="925" spans="45:45" ht="15.75" customHeight="1">
      <c r="AS925" s="137"/>
    </row>
    <row r="926" spans="45:45" ht="15.75" customHeight="1">
      <c r="AS926" s="137"/>
    </row>
    <row r="927" spans="45:45" ht="15.75" customHeight="1">
      <c r="AS927" s="137"/>
    </row>
    <row r="928" spans="45:45" ht="15.75" customHeight="1">
      <c r="AS928" s="137"/>
    </row>
    <row r="929" spans="45:45" ht="15.75" customHeight="1">
      <c r="AS929" s="137"/>
    </row>
    <row r="930" spans="45:45" ht="15.75" customHeight="1">
      <c r="AS930" s="137"/>
    </row>
    <row r="931" spans="45:45" ht="15.75" customHeight="1">
      <c r="AS931" s="137"/>
    </row>
    <row r="932" spans="45:45" ht="15.75" customHeight="1">
      <c r="AS932" s="137"/>
    </row>
    <row r="933" spans="45:45" ht="15.75" customHeight="1">
      <c r="AS933" s="137"/>
    </row>
    <row r="934" spans="45:45" ht="15.75" customHeight="1">
      <c r="AS934" s="137"/>
    </row>
    <row r="935" spans="45:45" ht="15.75" customHeight="1">
      <c r="AS935" s="137"/>
    </row>
    <row r="936" spans="45:45" ht="15.75" customHeight="1">
      <c r="AS936" s="137"/>
    </row>
    <row r="937" spans="45:45" ht="15.75" customHeight="1">
      <c r="AS937" s="137"/>
    </row>
    <row r="938" spans="45:45" ht="15.75" customHeight="1">
      <c r="AS938" s="137"/>
    </row>
    <row r="939" spans="45:45" ht="15.75" customHeight="1">
      <c r="AS939" s="137"/>
    </row>
    <row r="940" spans="45:45" ht="15.75" customHeight="1">
      <c r="AS940" s="137"/>
    </row>
    <row r="941" spans="45:45" ht="15.75" customHeight="1">
      <c r="AS941" s="137"/>
    </row>
    <row r="942" spans="45:45" ht="15.75" customHeight="1">
      <c r="AS942" s="137"/>
    </row>
    <row r="943" spans="45:45" ht="15.75" customHeight="1">
      <c r="AS943" s="137"/>
    </row>
    <row r="944" spans="45:45" ht="15.75" customHeight="1">
      <c r="AS944" s="137"/>
    </row>
    <row r="945" spans="45:45" ht="15.75" customHeight="1">
      <c r="AS945" s="137"/>
    </row>
    <row r="946" spans="45:45" ht="15.75" customHeight="1">
      <c r="AS946" s="137"/>
    </row>
    <row r="947" spans="45:45" ht="15.75" customHeight="1">
      <c r="AS947" s="137"/>
    </row>
    <row r="948" spans="45:45" ht="15.75" customHeight="1">
      <c r="AS948" s="137"/>
    </row>
    <row r="949" spans="45:45" ht="15.75" customHeight="1">
      <c r="AS949" s="137"/>
    </row>
    <row r="950" spans="45:45" ht="15.75" customHeight="1">
      <c r="AS950" s="137"/>
    </row>
    <row r="951" spans="45:45" ht="15.75" customHeight="1">
      <c r="AS951" s="137"/>
    </row>
    <row r="952" spans="45:45" ht="15.75" customHeight="1">
      <c r="AS952" s="137"/>
    </row>
    <row r="953" spans="45:45" ht="15.75" customHeight="1">
      <c r="AS953" s="137"/>
    </row>
    <row r="954" spans="45:45" ht="15.75" customHeight="1">
      <c r="AS954" s="137"/>
    </row>
    <row r="955" spans="45:45" ht="15.75" customHeight="1">
      <c r="AS955" s="137"/>
    </row>
    <row r="956" spans="45:45" ht="15.75" customHeight="1">
      <c r="AS956" s="137"/>
    </row>
    <row r="957" spans="45:45" ht="15.75" customHeight="1">
      <c r="AS957" s="137"/>
    </row>
    <row r="958" spans="45:45" ht="15.75" customHeight="1">
      <c r="AS958" s="137"/>
    </row>
    <row r="959" spans="45:45" ht="15.75" customHeight="1">
      <c r="AS959" s="137"/>
    </row>
    <row r="960" spans="45:45" ht="15.75" customHeight="1">
      <c r="AS960" s="137"/>
    </row>
    <row r="961" spans="45:45" ht="15.75" customHeight="1">
      <c r="AS961" s="137"/>
    </row>
    <row r="962" spans="45:45" ht="15.75" customHeight="1">
      <c r="AS962" s="137"/>
    </row>
  </sheetData>
  <mergeCells count="83">
    <mergeCell ref="BC21:BC22"/>
    <mergeCell ref="H24:M24"/>
    <mergeCell ref="P24:AC24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J21:AJ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X21:X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BB8:BB20"/>
    <mergeCell ref="A21:A22"/>
    <mergeCell ref="C21:C22"/>
    <mergeCell ref="D21:D22"/>
    <mergeCell ref="E21:E22"/>
    <mergeCell ref="F21:F22"/>
    <mergeCell ref="L21:L22"/>
    <mergeCell ref="AX8:AX20"/>
    <mergeCell ref="AY8:AY20"/>
    <mergeCell ref="AZ8:AZ20"/>
    <mergeCell ref="BA8:BA20"/>
    <mergeCell ref="G21:G22"/>
    <mergeCell ref="H21:H22"/>
    <mergeCell ref="I21:I22"/>
    <mergeCell ref="J21:J22"/>
    <mergeCell ref="K21:K22"/>
    <mergeCell ref="AX1:AZ1"/>
    <mergeCell ref="BC1:BC6"/>
    <mergeCell ref="C3:AZ3"/>
    <mergeCell ref="C5:AZ5"/>
    <mergeCell ref="T8:T20"/>
    <mergeCell ref="U8:U20"/>
    <mergeCell ref="AT8:AT20"/>
    <mergeCell ref="AU8:AU20"/>
    <mergeCell ref="AV8:AV20"/>
    <mergeCell ref="AW8:AW20"/>
    <mergeCell ref="X1:Z1"/>
    <mergeCell ref="AB1:AE1"/>
    <mergeCell ref="AG1:AJ1"/>
    <mergeCell ref="AL1:AN1"/>
    <mergeCell ref="AP1:AS1"/>
    <mergeCell ref="AU1:AW1"/>
    <mergeCell ref="U1:V1"/>
    <mergeCell ref="A1:A6"/>
    <mergeCell ref="C1:E1"/>
    <mergeCell ref="G1:I1"/>
    <mergeCell ref="K1:M1"/>
    <mergeCell ref="O1:R1"/>
  </mergeCells>
  <pageMargins left="0.16" right="0.1574803149606299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000"/>
  <sheetViews>
    <sheetView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AU9" sqref="AU9:BB42"/>
    </sheetView>
  </sheetViews>
  <sheetFormatPr defaultColWidth="14.42578125" defaultRowHeight="15" customHeight="1"/>
  <cols>
    <col min="1" max="1" width="9.7109375" customWidth="1"/>
    <col min="2" max="2" width="23.7109375" customWidth="1"/>
    <col min="3" max="19" width="2.5703125" customWidth="1"/>
    <col min="20" max="20" width="2.7109375" customWidth="1"/>
    <col min="21" max="22" width="2.5703125" customWidth="1"/>
    <col min="23" max="23" width="2.42578125" customWidth="1"/>
    <col min="24" max="41" width="2.5703125" customWidth="1"/>
    <col min="42" max="42" width="2.85546875" customWidth="1"/>
    <col min="43" max="45" width="2.5703125" customWidth="1"/>
    <col min="46" max="46" width="3.28515625" customWidth="1"/>
    <col min="47" max="47" width="2.5703125" customWidth="1"/>
    <col min="48" max="48" width="1.7109375" customWidth="1"/>
    <col min="49" max="49" width="1.42578125" customWidth="1"/>
    <col min="50" max="50" width="2" customWidth="1"/>
    <col min="51" max="51" width="1.42578125" customWidth="1"/>
    <col min="52" max="52" width="2" customWidth="1"/>
    <col min="53" max="53" width="1" customWidth="1"/>
    <col min="54" max="54" width="1.42578125" customWidth="1"/>
    <col min="55" max="55" width="8" customWidth="1"/>
    <col min="56" max="56" width="5.42578125" customWidth="1"/>
    <col min="57" max="57" width="5.28515625" customWidth="1"/>
    <col min="58" max="58" width="4.7109375" customWidth="1"/>
  </cols>
  <sheetData>
    <row r="1" spans="1:58" ht="19.5" customHeight="1">
      <c r="A1" s="299" t="s">
        <v>0</v>
      </c>
      <c r="B1" s="8" t="s">
        <v>1</v>
      </c>
      <c r="C1" s="58"/>
      <c r="D1" s="304" t="s">
        <v>2</v>
      </c>
      <c r="E1" s="305"/>
      <c r="F1" s="306"/>
      <c r="G1" s="8" t="s">
        <v>3</v>
      </c>
      <c r="H1" s="304" t="s">
        <v>4</v>
      </c>
      <c r="I1" s="305"/>
      <c r="J1" s="306"/>
      <c r="K1" s="32" t="s">
        <v>3</v>
      </c>
      <c r="L1" s="309" t="s">
        <v>5</v>
      </c>
      <c r="M1" s="305"/>
      <c r="N1" s="306"/>
      <c r="O1" s="32" t="s">
        <v>3</v>
      </c>
      <c r="P1" s="309" t="s">
        <v>6</v>
      </c>
      <c r="Q1" s="305"/>
      <c r="R1" s="305"/>
      <c r="S1" s="306"/>
      <c r="T1" s="32" t="s">
        <v>3</v>
      </c>
      <c r="U1" s="309" t="s">
        <v>7</v>
      </c>
      <c r="V1" s="305"/>
      <c r="W1" s="306"/>
      <c r="X1" s="32" t="s">
        <v>3</v>
      </c>
      <c r="Y1" s="309" t="s">
        <v>8</v>
      </c>
      <c r="Z1" s="305"/>
      <c r="AA1" s="306"/>
      <c r="AB1" s="32" t="s">
        <v>3</v>
      </c>
      <c r="AC1" s="304" t="s">
        <v>9</v>
      </c>
      <c r="AD1" s="305"/>
      <c r="AE1" s="305"/>
      <c r="AF1" s="306"/>
      <c r="AG1" s="8" t="s">
        <v>3</v>
      </c>
      <c r="AH1" s="304" t="s">
        <v>10</v>
      </c>
      <c r="AI1" s="305"/>
      <c r="AJ1" s="305"/>
      <c r="AK1" s="306"/>
      <c r="AL1" s="14"/>
      <c r="AM1" s="304" t="s">
        <v>11</v>
      </c>
      <c r="AN1" s="305"/>
      <c r="AO1" s="306"/>
      <c r="AP1" s="8" t="s">
        <v>3</v>
      </c>
      <c r="AQ1" s="310" t="s">
        <v>12</v>
      </c>
      <c r="AR1" s="311"/>
      <c r="AS1" s="311"/>
      <c r="AT1" s="312"/>
      <c r="AU1" s="8" t="s">
        <v>3</v>
      </c>
      <c r="AV1" s="310" t="s">
        <v>13</v>
      </c>
      <c r="AW1" s="311"/>
      <c r="AX1" s="312"/>
      <c r="AY1" s="310" t="s">
        <v>14</v>
      </c>
      <c r="AZ1" s="311"/>
      <c r="BA1" s="311"/>
      <c r="BB1" s="312"/>
      <c r="BC1" s="299" t="s">
        <v>15</v>
      </c>
      <c r="BD1" s="15">
        <v>1</v>
      </c>
    </row>
    <row r="2" spans="1:58" ht="1.5" hidden="1" customHeight="1">
      <c r="A2" s="300"/>
      <c r="B2" s="2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6">
        <v>8</v>
      </c>
      <c r="K2" s="16">
        <v>9</v>
      </c>
      <c r="L2" s="16">
        <v>10</v>
      </c>
      <c r="M2" s="16">
        <v>11</v>
      </c>
      <c r="N2" s="14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6">
        <v>35</v>
      </c>
      <c r="AL2" s="16">
        <v>36</v>
      </c>
      <c r="AM2" s="16">
        <v>37</v>
      </c>
      <c r="AN2" s="16">
        <v>38</v>
      </c>
      <c r="AO2" s="16">
        <v>39</v>
      </c>
      <c r="AP2" s="16">
        <v>40</v>
      </c>
      <c r="AQ2" s="16">
        <v>41</v>
      </c>
      <c r="AR2" s="16">
        <v>42</v>
      </c>
      <c r="AS2" s="16">
        <v>43</v>
      </c>
      <c r="AT2" s="16">
        <v>44</v>
      </c>
      <c r="AU2" s="16">
        <v>45</v>
      </c>
      <c r="AV2" s="16">
        <v>46</v>
      </c>
      <c r="AW2" s="16">
        <v>47</v>
      </c>
      <c r="AX2" s="16">
        <v>48</v>
      </c>
      <c r="AY2" s="16">
        <v>49</v>
      </c>
      <c r="AZ2" s="16">
        <v>50</v>
      </c>
      <c r="BA2" s="16">
        <v>51</v>
      </c>
      <c r="BB2" s="16">
        <v>52</v>
      </c>
      <c r="BC2" s="300"/>
      <c r="BD2" s="15">
        <v>1</v>
      </c>
    </row>
    <row r="3" spans="1:58" ht="12" customHeight="1">
      <c r="A3" s="307"/>
      <c r="B3" s="8" t="s">
        <v>16</v>
      </c>
      <c r="C3" s="304" t="s">
        <v>17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6"/>
      <c r="BC3" s="300"/>
      <c r="BD3" s="15">
        <v>1</v>
      </c>
    </row>
    <row r="4" spans="1:58">
      <c r="A4" s="307"/>
      <c r="B4" s="59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6">
        <v>8</v>
      </c>
      <c r="K4" s="16">
        <v>9</v>
      </c>
      <c r="L4" s="16">
        <v>10</v>
      </c>
      <c r="M4" s="16">
        <v>11</v>
      </c>
      <c r="N4" s="14">
        <v>12</v>
      </c>
      <c r="O4" s="16">
        <v>13</v>
      </c>
      <c r="P4" s="16">
        <v>14</v>
      </c>
      <c r="Q4" s="16">
        <v>15</v>
      </c>
      <c r="R4" s="16">
        <v>16</v>
      </c>
      <c r="S4" s="16">
        <v>17</v>
      </c>
      <c r="T4" s="16">
        <v>18</v>
      </c>
      <c r="U4" s="16">
        <v>19</v>
      </c>
      <c r="V4" s="16">
        <v>20</v>
      </c>
      <c r="W4" s="16">
        <v>21</v>
      </c>
      <c r="X4" s="16">
        <v>22</v>
      </c>
      <c r="Y4" s="16">
        <v>23</v>
      </c>
      <c r="Z4" s="16">
        <v>24</v>
      </c>
      <c r="AA4" s="16">
        <v>25</v>
      </c>
      <c r="AB4" s="16">
        <v>26</v>
      </c>
      <c r="AC4" s="16">
        <v>27</v>
      </c>
      <c r="AD4" s="16">
        <v>28</v>
      </c>
      <c r="AE4" s="16">
        <v>29</v>
      </c>
      <c r="AF4" s="16">
        <v>30</v>
      </c>
      <c r="AG4" s="16">
        <v>31</v>
      </c>
      <c r="AH4" s="16">
        <v>32</v>
      </c>
      <c r="AI4" s="16">
        <v>33</v>
      </c>
      <c r="AJ4" s="16">
        <v>34</v>
      </c>
      <c r="AK4" s="16">
        <v>35</v>
      </c>
      <c r="AL4" s="16">
        <v>36</v>
      </c>
      <c r="AM4" s="16">
        <v>37</v>
      </c>
      <c r="AN4" s="16">
        <v>38</v>
      </c>
      <c r="AO4" s="16">
        <v>39</v>
      </c>
      <c r="AP4" s="16">
        <v>40</v>
      </c>
      <c r="AQ4" s="16">
        <v>41</v>
      </c>
      <c r="AR4" s="16">
        <v>42</v>
      </c>
      <c r="AS4" s="16">
        <v>43</v>
      </c>
      <c r="AT4" s="16">
        <v>44</v>
      </c>
      <c r="AU4" s="16">
        <v>45</v>
      </c>
      <c r="AV4" s="16">
        <v>46</v>
      </c>
      <c r="AW4" s="16">
        <v>47</v>
      </c>
      <c r="AX4" s="16">
        <v>48</v>
      </c>
      <c r="AY4" s="16">
        <v>49</v>
      </c>
      <c r="AZ4" s="16">
        <v>50</v>
      </c>
      <c r="BA4" s="16">
        <v>51</v>
      </c>
      <c r="BB4" s="16">
        <v>52</v>
      </c>
      <c r="BC4" s="300"/>
      <c r="BD4" s="15">
        <v>1</v>
      </c>
    </row>
    <row r="5" spans="1:58" ht="13.5" customHeight="1">
      <c r="A5" s="307"/>
      <c r="B5" s="59"/>
      <c r="C5" s="304" t="s">
        <v>18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  <c r="BC5" s="300"/>
      <c r="BD5" s="15">
        <v>1</v>
      </c>
    </row>
    <row r="6" spans="1:58" ht="14.25" customHeight="1">
      <c r="A6" s="308"/>
      <c r="B6" s="59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6">
        <v>8</v>
      </c>
      <c r="K6" s="16">
        <v>9</v>
      </c>
      <c r="L6" s="16">
        <v>10</v>
      </c>
      <c r="M6" s="16">
        <v>11</v>
      </c>
      <c r="N6" s="14">
        <v>12</v>
      </c>
      <c r="O6" s="16">
        <v>13</v>
      </c>
      <c r="P6" s="16">
        <v>14</v>
      </c>
      <c r="Q6" s="14">
        <v>15</v>
      </c>
      <c r="R6" s="16">
        <v>16</v>
      </c>
      <c r="S6" s="16">
        <v>17</v>
      </c>
      <c r="T6" s="14">
        <v>18</v>
      </c>
      <c r="U6" s="16">
        <v>19</v>
      </c>
      <c r="V6" s="16">
        <v>20</v>
      </c>
      <c r="W6" s="14">
        <v>21</v>
      </c>
      <c r="X6" s="16">
        <v>22</v>
      </c>
      <c r="Y6" s="16">
        <v>23</v>
      </c>
      <c r="Z6" s="14">
        <v>24</v>
      </c>
      <c r="AA6" s="16">
        <v>25</v>
      </c>
      <c r="AB6" s="16">
        <v>26</v>
      </c>
      <c r="AC6" s="14">
        <v>27</v>
      </c>
      <c r="AD6" s="16">
        <v>28</v>
      </c>
      <c r="AE6" s="16">
        <v>29</v>
      </c>
      <c r="AF6" s="14">
        <v>30</v>
      </c>
      <c r="AG6" s="16">
        <v>31</v>
      </c>
      <c r="AH6" s="16">
        <v>32</v>
      </c>
      <c r="AI6" s="14">
        <v>33</v>
      </c>
      <c r="AJ6" s="16">
        <v>34</v>
      </c>
      <c r="AK6" s="16">
        <v>35</v>
      </c>
      <c r="AL6" s="14">
        <v>36</v>
      </c>
      <c r="AM6" s="16">
        <v>37</v>
      </c>
      <c r="AN6" s="16">
        <v>38</v>
      </c>
      <c r="AO6" s="14">
        <v>39</v>
      </c>
      <c r="AP6" s="16">
        <v>40</v>
      </c>
      <c r="AQ6" s="16">
        <v>41</v>
      </c>
      <c r="AR6" s="14">
        <v>42</v>
      </c>
      <c r="AS6" s="16">
        <v>43</v>
      </c>
      <c r="AT6" s="16">
        <v>44</v>
      </c>
      <c r="AU6" s="14">
        <v>45</v>
      </c>
      <c r="AV6" s="16">
        <v>46</v>
      </c>
      <c r="AW6" s="16">
        <v>47</v>
      </c>
      <c r="AX6" s="14">
        <v>48</v>
      </c>
      <c r="AY6" s="16">
        <v>49</v>
      </c>
      <c r="AZ6" s="16">
        <v>50</v>
      </c>
      <c r="BA6" s="14">
        <v>51</v>
      </c>
      <c r="BB6" s="16">
        <v>52</v>
      </c>
      <c r="BC6" s="301"/>
      <c r="BD6" s="15">
        <v>1</v>
      </c>
    </row>
    <row r="7" spans="1:58" hidden="1">
      <c r="A7" s="4" t="s">
        <v>37</v>
      </c>
      <c r="B7" s="5" t="s">
        <v>38</v>
      </c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6"/>
      <c r="AW7" s="6"/>
      <c r="AX7" s="6"/>
      <c r="AY7" s="6"/>
      <c r="AZ7" s="6"/>
      <c r="BA7" s="6"/>
      <c r="BB7" s="6"/>
      <c r="BC7" s="2">
        <f>SUM(BC8:BC11)</f>
        <v>200</v>
      </c>
      <c r="BD7" s="17">
        <f t="shared" ref="BD7:BD53" si="0">IF(BC7&gt;0,1,"")</f>
        <v>1</v>
      </c>
    </row>
    <row r="8" spans="1:58" hidden="1">
      <c r="A8" s="60" t="s">
        <v>39</v>
      </c>
      <c r="B8" s="61" t="s">
        <v>40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2"/>
      <c r="T8" s="331" t="s">
        <v>117</v>
      </c>
      <c r="U8" s="331" t="s">
        <v>117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8"/>
      <c r="AG8" s="8"/>
      <c r="AH8" s="80"/>
      <c r="AI8" s="80"/>
      <c r="AJ8" s="80"/>
      <c r="AK8" s="80"/>
      <c r="AL8" s="80"/>
      <c r="AM8" s="80"/>
      <c r="AN8" s="80"/>
      <c r="AO8" s="24"/>
      <c r="AP8" s="24"/>
      <c r="AQ8" s="24"/>
      <c r="AR8" s="24"/>
      <c r="AS8" s="25"/>
      <c r="AT8" s="25"/>
      <c r="AU8" s="11"/>
      <c r="AV8" s="11"/>
      <c r="AW8" s="11"/>
      <c r="AX8" s="11"/>
      <c r="AY8" s="11"/>
      <c r="AZ8" s="11"/>
      <c r="BA8" s="11"/>
      <c r="BB8" s="11"/>
      <c r="BC8" s="2">
        <f t="shared" ref="BC8:BC11" si="1">SUM(C8:BB8)</f>
        <v>0</v>
      </c>
      <c r="BD8" s="17" t="str">
        <f t="shared" si="0"/>
        <v/>
      </c>
    </row>
    <row r="9" spans="1:58" ht="21" customHeight="1">
      <c r="A9" s="62" t="s">
        <v>41</v>
      </c>
      <c r="B9" s="97" t="s">
        <v>42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22"/>
      <c r="T9" s="332"/>
      <c r="U9" s="332"/>
      <c r="V9" s="32">
        <v>2</v>
      </c>
      <c r="W9" s="32">
        <v>2</v>
      </c>
      <c r="X9" s="32">
        <v>2</v>
      </c>
      <c r="Y9" s="32">
        <v>2</v>
      </c>
      <c r="Z9" s="87"/>
      <c r="AA9" s="87"/>
      <c r="AB9" s="32">
        <v>2</v>
      </c>
      <c r="AC9" s="32">
        <v>2</v>
      </c>
      <c r="AD9" s="32">
        <v>2</v>
      </c>
      <c r="AE9" s="32">
        <v>2</v>
      </c>
      <c r="AF9" s="32">
        <v>2</v>
      </c>
      <c r="AG9" s="32">
        <v>2</v>
      </c>
      <c r="AH9" s="32">
        <v>2</v>
      </c>
      <c r="AI9" s="32">
        <v>2</v>
      </c>
      <c r="AJ9" s="32">
        <v>2</v>
      </c>
      <c r="AK9" s="32">
        <v>2</v>
      </c>
      <c r="AL9" s="80">
        <v>4</v>
      </c>
      <c r="AM9" s="106">
        <v>2</v>
      </c>
      <c r="AN9" s="102"/>
      <c r="AO9" s="87"/>
      <c r="AP9" s="87"/>
      <c r="AQ9" s="91"/>
      <c r="AR9" s="91"/>
      <c r="AS9" s="92"/>
      <c r="AT9" s="25"/>
      <c r="AU9" s="314" t="s">
        <v>144</v>
      </c>
      <c r="AV9" s="315"/>
      <c r="AW9" s="315"/>
      <c r="AX9" s="315"/>
      <c r="AY9" s="315"/>
      <c r="AZ9" s="315"/>
      <c r="BA9" s="315"/>
      <c r="BB9" s="316"/>
      <c r="BC9" s="2">
        <f t="shared" si="1"/>
        <v>66</v>
      </c>
      <c r="BD9" s="17">
        <f t="shared" si="0"/>
        <v>1</v>
      </c>
      <c r="BE9">
        <f>SUM(C9:R9)</f>
        <v>32</v>
      </c>
      <c r="BF9" s="109">
        <f>SUM(V9:AN9)</f>
        <v>34</v>
      </c>
    </row>
    <row r="10" spans="1:58" ht="15" customHeight="1">
      <c r="A10" s="62" t="s">
        <v>43</v>
      </c>
      <c r="B10" s="61" t="s">
        <v>44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2"/>
      <c r="T10" s="332"/>
      <c r="U10" s="332"/>
      <c r="V10" s="32">
        <v>2</v>
      </c>
      <c r="W10" s="32">
        <v>2</v>
      </c>
      <c r="X10" s="32">
        <v>2</v>
      </c>
      <c r="Y10" s="32">
        <v>2</v>
      </c>
      <c r="Z10" s="87"/>
      <c r="AA10" s="87"/>
      <c r="AB10" s="32">
        <v>2</v>
      </c>
      <c r="AC10" s="32">
        <v>2</v>
      </c>
      <c r="AD10" s="32">
        <v>2</v>
      </c>
      <c r="AE10" s="32">
        <v>2</v>
      </c>
      <c r="AF10" s="32">
        <v>2</v>
      </c>
      <c r="AG10" s="32">
        <v>2</v>
      </c>
      <c r="AH10" s="81">
        <v>2</v>
      </c>
      <c r="AI10" s="81">
        <v>2</v>
      </c>
      <c r="AJ10" s="81">
        <v>2</v>
      </c>
      <c r="AK10" s="81">
        <v>2</v>
      </c>
      <c r="AL10" s="81">
        <v>2</v>
      </c>
      <c r="AM10" s="81">
        <v>2</v>
      </c>
      <c r="AN10" s="110">
        <v>36</v>
      </c>
      <c r="AO10" s="93"/>
      <c r="AP10" s="93"/>
      <c r="AQ10" s="93"/>
      <c r="AR10" s="91"/>
      <c r="AS10" s="92"/>
      <c r="AT10" s="25"/>
      <c r="AU10" s="317"/>
      <c r="AV10" s="318"/>
      <c r="AW10" s="318"/>
      <c r="AX10" s="318"/>
      <c r="AY10" s="318"/>
      <c r="AZ10" s="318"/>
      <c r="BA10" s="318"/>
      <c r="BB10" s="319"/>
      <c r="BC10" s="2">
        <f>SUM(C10:BB10)</f>
        <v>68</v>
      </c>
      <c r="BD10" s="17">
        <f t="shared" si="0"/>
        <v>1</v>
      </c>
      <c r="BF10" s="109">
        <f>SUM(V10:AN10)</f>
        <v>68</v>
      </c>
    </row>
    <row r="11" spans="1:58" ht="17.25" customHeight="1">
      <c r="A11" s="62" t="s">
        <v>45</v>
      </c>
      <c r="B11" s="61" t="s">
        <v>27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57">
        <v>2</v>
      </c>
      <c r="S11" s="22"/>
      <c r="T11" s="332"/>
      <c r="U11" s="332"/>
      <c r="V11" s="32">
        <v>2</v>
      </c>
      <c r="W11" s="32">
        <v>2</v>
      </c>
      <c r="X11" s="32">
        <v>2</v>
      </c>
      <c r="Y11" s="32">
        <v>2</v>
      </c>
      <c r="Z11" s="87"/>
      <c r="AA11" s="87"/>
      <c r="AB11" s="32">
        <v>2</v>
      </c>
      <c r="AC11" s="32">
        <v>2</v>
      </c>
      <c r="AD11" s="32">
        <v>2</v>
      </c>
      <c r="AE11" s="32">
        <v>2</v>
      </c>
      <c r="AF11" s="32">
        <v>2</v>
      </c>
      <c r="AG11" s="32">
        <v>2</v>
      </c>
      <c r="AH11" s="32">
        <v>2</v>
      </c>
      <c r="AI11" s="32">
        <v>2</v>
      </c>
      <c r="AJ11" s="32">
        <v>2</v>
      </c>
      <c r="AK11" s="32">
        <v>2</v>
      </c>
      <c r="AL11" s="80">
        <v>2</v>
      </c>
      <c r="AM11" s="106">
        <v>4</v>
      </c>
      <c r="AN11" s="104"/>
      <c r="AO11" s="91"/>
      <c r="AP11" s="91"/>
      <c r="AQ11" s="91"/>
      <c r="AR11" s="91"/>
      <c r="AS11" s="92"/>
      <c r="AT11" s="25"/>
      <c r="AU11" s="317"/>
      <c r="AV11" s="318"/>
      <c r="AW11" s="318"/>
      <c r="AX11" s="318"/>
      <c r="AY11" s="318"/>
      <c r="AZ11" s="318"/>
      <c r="BA11" s="318"/>
      <c r="BB11" s="319"/>
      <c r="BC11" s="2">
        <f t="shared" si="1"/>
        <v>66</v>
      </c>
      <c r="BD11" s="17">
        <f t="shared" si="0"/>
        <v>1</v>
      </c>
      <c r="BE11">
        <f>SUM(C11:R11)</f>
        <v>32</v>
      </c>
      <c r="BF11" s="109">
        <f>SUM(V11:AN11)</f>
        <v>34</v>
      </c>
    </row>
    <row r="12" spans="1:58" ht="15.75" hidden="1" customHeight="1">
      <c r="A12" s="4" t="s">
        <v>46</v>
      </c>
      <c r="B12" s="4" t="s">
        <v>47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32"/>
      <c r="U12" s="33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320"/>
      <c r="AV12" s="321"/>
      <c r="AW12" s="321"/>
      <c r="AX12" s="321"/>
      <c r="AY12" s="321"/>
      <c r="AZ12" s="321"/>
      <c r="BA12" s="321"/>
      <c r="BB12" s="322"/>
      <c r="BC12" s="2">
        <f>SUM(BC13:BC28)</f>
        <v>476</v>
      </c>
      <c r="BD12" s="17">
        <f t="shared" si="0"/>
        <v>1</v>
      </c>
    </row>
    <row r="13" spans="1:58" ht="22.5" customHeight="1">
      <c r="A13" s="60" t="s">
        <v>48</v>
      </c>
      <c r="B13" s="63" t="s">
        <v>49</v>
      </c>
      <c r="C13" s="8">
        <v>2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4</v>
      </c>
      <c r="K13" s="8">
        <v>2</v>
      </c>
      <c r="L13" s="8">
        <v>4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98">
        <v>2</v>
      </c>
      <c r="S13" s="22"/>
      <c r="T13" s="332"/>
      <c r="U13" s="332"/>
      <c r="V13" s="32"/>
      <c r="W13" s="32"/>
      <c r="X13" s="32"/>
      <c r="Y13" s="32"/>
      <c r="Z13" s="87"/>
      <c r="AA13" s="87"/>
      <c r="AB13" s="32"/>
      <c r="AC13" s="32"/>
      <c r="AD13" s="32"/>
      <c r="AE13" s="8"/>
      <c r="AF13" s="8"/>
      <c r="AG13" s="8"/>
      <c r="AH13" s="80"/>
      <c r="AI13" s="80"/>
      <c r="AJ13" s="80"/>
      <c r="AK13" s="80"/>
      <c r="AL13" s="80"/>
      <c r="AM13" s="80"/>
      <c r="AN13" s="104"/>
      <c r="AO13" s="91"/>
      <c r="AP13" s="91"/>
      <c r="AQ13" s="91"/>
      <c r="AR13" s="91"/>
      <c r="AS13" s="92"/>
      <c r="AT13" s="25"/>
      <c r="AU13" s="317"/>
      <c r="AV13" s="318"/>
      <c r="AW13" s="318"/>
      <c r="AX13" s="318"/>
      <c r="AY13" s="318"/>
      <c r="AZ13" s="318"/>
      <c r="BA13" s="318"/>
      <c r="BB13" s="319"/>
      <c r="BC13" s="1">
        <f t="shared" ref="BC13:BC28" si="2">SUM(C13:BB13)</f>
        <v>36</v>
      </c>
      <c r="BD13" s="17">
        <f t="shared" si="0"/>
        <v>1</v>
      </c>
      <c r="BE13">
        <f>SUM(C13:R13)</f>
        <v>36</v>
      </c>
    </row>
    <row r="14" spans="1:58" ht="21" hidden="1" customHeight="1">
      <c r="A14" s="30" t="s">
        <v>50</v>
      </c>
      <c r="B14" s="28" t="s">
        <v>51</v>
      </c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9"/>
      <c r="S14" s="18"/>
      <c r="T14" s="332"/>
      <c r="U14" s="333"/>
      <c r="V14" s="3"/>
      <c r="W14" s="3"/>
      <c r="X14" s="3"/>
      <c r="Y14" s="3"/>
      <c r="Z14" s="3"/>
      <c r="AA14" s="3"/>
      <c r="AB14" s="3"/>
      <c r="AC14" s="3"/>
      <c r="AD14" s="3"/>
      <c r="AE14" s="2"/>
      <c r="AF14" s="2"/>
      <c r="AG14" s="2"/>
      <c r="AH14" s="23"/>
      <c r="AI14" s="23"/>
      <c r="AJ14" s="23"/>
      <c r="AK14" s="23"/>
      <c r="AL14" s="23"/>
      <c r="AM14" s="23"/>
      <c r="AN14" s="23"/>
      <c r="AO14" s="24"/>
      <c r="AP14" s="24"/>
      <c r="AQ14" s="24"/>
      <c r="AR14" s="24"/>
      <c r="AS14" s="21"/>
      <c r="AT14" s="21"/>
      <c r="AU14" s="320"/>
      <c r="AV14" s="321"/>
      <c r="AW14" s="321"/>
      <c r="AX14" s="321"/>
      <c r="AY14" s="321"/>
      <c r="AZ14" s="321"/>
      <c r="BA14" s="321"/>
      <c r="BB14" s="322"/>
      <c r="BC14" s="2">
        <f t="shared" si="2"/>
        <v>0</v>
      </c>
      <c r="BD14" s="17" t="str">
        <f t="shared" si="0"/>
        <v/>
      </c>
    </row>
    <row r="15" spans="1:58" ht="21" hidden="1" customHeight="1">
      <c r="A15" s="30" t="s">
        <v>52</v>
      </c>
      <c r="B15" s="28" t="s">
        <v>53</v>
      </c>
      <c r="C15" s="2"/>
      <c r="D15" s="2"/>
      <c r="E15" s="2"/>
      <c r="F15" s="2"/>
      <c r="G15" s="2"/>
      <c r="H15" s="2"/>
      <c r="I15" s="2"/>
      <c r="J15" s="3"/>
      <c r="K15" s="3"/>
      <c r="L15" s="3"/>
      <c r="M15" s="31"/>
      <c r="N15" s="2"/>
      <c r="O15" s="3"/>
      <c r="P15" s="3"/>
      <c r="Q15" s="3"/>
      <c r="R15" s="3"/>
      <c r="S15" s="22"/>
      <c r="T15" s="332"/>
      <c r="U15" s="333"/>
      <c r="V15" s="3"/>
      <c r="W15" s="3"/>
      <c r="X15" s="3"/>
      <c r="Y15" s="3"/>
      <c r="Z15" s="3"/>
      <c r="AA15" s="3"/>
      <c r="AB15" s="3"/>
      <c r="AC15" s="3"/>
      <c r="AD15" s="3"/>
      <c r="AE15" s="2"/>
      <c r="AF15" s="2"/>
      <c r="AG15" s="2"/>
      <c r="AH15" s="26"/>
      <c r="AI15" s="26"/>
      <c r="AJ15" s="26"/>
      <c r="AK15" s="26"/>
      <c r="AL15" s="26"/>
      <c r="AM15" s="26"/>
      <c r="AN15" s="26"/>
      <c r="AO15" s="27"/>
      <c r="AP15" s="27"/>
      <c r="AQ15" s="27"/>
      <c r="AR15" s="20"/>
      <c r="AS15" s="21"/>
      <c r="AT15" s="21"/>
      <c r="AU15" s="320"/>
      <c r="AV15" s="321"/>
      <c r="AW15" s="321"/>
      <c r="AX15" s="321"/>
      <c r="AY15" s="321"/>
      <c r="AZ15" s="321"/>
      <c r="BA15" s="321"/>
      <c r="BB15" s="322"/>
      <c r="BC15" s="2">
        <f t="shared" si="2"/>
        <v>0</v>
      </c>
      <c r="BD15" s="17" t="str">
        <f t="shared" si="0"/>
        <v/>
      </c>
    </row>
    <row r="16" spans="1:58" ht="15" customHeight="1">
      <c r="A16" s="62" t="s">
        <v>54</v>
      </c>
      <c r="B16" s="61" t="s">
        <v>55</v>
      </c>
      <c r="C16" s="8">
        <v>4</v>
      </c>
      <c r="D16" s="8">
        <v>4</v>
      </c>
      <c r="E16" s="8">
        <v>4</v>
      </c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5">
        <v>12</v>
      </c>
      <c r="T16" s="332"/>
      <c r="U16" s="332"/>
      <c r="V16" s="32"/>
      <c r="W16" s="32"/>
      <c r="X16" s="32"/>
      <c r="Y16" s="32"/>
      <c r="Z16" s="87"/>
      <c r="AA16" s="87"/>
      <c r="AB16" s="32"/>
      <c r="AC16" s="32"/>
      <c r="AD16" s="32"/>
      <c r="AE16" s="8"/>
      <c r="AF16" s="8"/>
      <c r="AG16" s="8"/>
      <c r="AH16" s="80"/>
      <c r="AI16" s="80"/>
      <c r="AJ16" s="80"/>
      <c r="AK16" s="80"/>
      <c r="AL16" s="80"/>
      <c r="AM16" s="80"/>
      <c r="AN16" s="104"/>
      <c r="AO16" s="91"/>
      <c r="AP16" s="91"/>
      <c r="AQ16" s="91"/>
      <c r="AR16" s="91"/>
      <c r="AS16" s="92"/>
      <c r="AT16" s="25"/>
      <c r="AU16" s="317"/>
      <c r="AV16" s="318"/>
      <c r="AW16" s="318"/>
      <c r="AX16" s="318"/>
      <c r="AY16" s="318"/>
      <c r="AZ16" s="318"/>
      <c r="BA16" s="318"/>
      <c r="BB16" s="319"/>
      <c r="BC16" s="1">
        <f t="shared" si="2"/>
        <v>76</v>
      </c>
      <c r="BD16" s="17">
        <f t="shared" si="0"/>
        <v>1</v>
      </c>
      <c r="BE16">
        <f>SUM(C16:R16)</f>
        <v>64</v>
      </c>
    </row>
    <row r="17" spans="1:58" ht="21" hidden="1" customHeight="1">
      <c r="A17" s="30" t="s">
        <v>56</v>
      </c>
      <c r="B17" s="28" t="s">
        <v>57</v>
      </c>
      <c r="C17" s="8"/>
      <c r="D17" s="8"/>
      <c r="E17" s="8"/>
      <c r="F17" s="8"/>
      <c r="G17" s="8"/>
      <c r="H17" s="8"/>
      <c r="I17" s="8"/>
      <c r="J17" s="9"/>
      <c r="K17" s="9"/>
      <c r="L17" s="9"/>
      <c r="M17" s="32"/>
      <c r="N17" s="8"/>
      <c r="O17" s="9"/>
      <c r="P17" s="9"/>
      <c r="Q17" s="9"/>
      <c r="R17" s="9"/>
      <c r="S17" s="18"/>
      <c r="T17" s="332"/>
      <c r="U17" s="333"/>
      <c r="V17" s="9"/>
      <c r="W17" s="9"/>
      <c r="X17" s="9"/>
      <c r="Y17" s="9"/>
      <c r="Z17" s="9"/>
      <c r="AA17" s="9"/>
      <c r="AB17" s="9"/>
      <c r="AC17" s="9"/>
      <c r="AD17" s="9"/>
      <c r="AE17" s="8"/>
      <c r="AF17" s="8"/>
      <c r="AG17" s="8"/>
      <c r="AH17" s="19"/>
      <c r="AI17" s="19"/>
      <c r="AJ17" s="19"/>
      <c r="AK17" s="19"/>
      <c r="AL17" s="19"/>
      <c r="AM17" s="19"/>
      <c r="AN17" s="19"/>
      <c r="AO17" s="20"/>
      <c r="AP17" s="20"/>
      <c r="AQ17" s="20"/>
      <c r="AR17" s="20"/>
      <c r="AS17" s="25"/>
      <c r="AT17" s="25"/>
      <c r="AU17" s="320"/>
      <c r="AV17" s="321"/>
      <c r="AW17" s="321"/>
      <c r="AX17" s="321"/>
      <c r="AY17" s="321"/>
      <c r="AZ17" s="321"/>
      <c r="BA17" s="321"/>
      <c r="BB17" s="322"/>
      <c r="BC17" s="2">
        <f t="shared" si="2"/>
        <v>0</v>
      </c>
      <c r="BD17" s="17" t="str">
        <f t="shared" si="0"/>
        <v/>
      </c>
    </row>
    <row r="18" spans="1:58" ht="13.5" customHeight="1">
      <c r="A18" s="62" t="s">
        <v>56</v>
      </c>
      <c r="B18" s="61" t="s">
        <v>57</v>
      </c>
      <c r="C18" s="8">
        <v>4</v>
      </c>
      <c r="D18" s="8">
        <v>4</v>
      </c>
      <c r="E18" s="8">
        <v>4</v>
      </c>
      <c r="F18" s="8">
        <v>4</v>
      </c>
      <c r="G18" s="8">
        <v>4</v>
      </c>
      <c r="H18" s="8">
        <v>4</v>
      </c>
      <c r="I18" s="8">
        <v>4</v>
      </c>
      <c r="J18" s="8">
        <v>4</v>
      </c>
      <c r="K18" s="8">
        <v>4</v>
      </c>
      <c r="L18" s="8">
        <v>4</v>
      </c>
      <c r="M18" s="8">
        <v>4</v>
      </c>
      <c r="N18" s="8">
        <v>4</v>
      </c>
      <c r="O18" s="8">
        <v>4</v>
      </c>
      <c r="P18" s="8">
        <v>4</v>
      </c>
      <c r="Q18" s="8">
        <v>4</v>
      </c>
      <c r="R18" s="8">
        <v>4</v>
      </c>
      <c r="S18" s="85">
        <v>12</v>
      </c>
      <c r="T18" s="332"/>
      <c r="U18" s="333"/>
      <c r="V18" s="32"/>
      <c r="W18" s="32"/>
      <c r="X18" s="32"/>
      <c r="Y18" s="32"/>
      <c r="Z18" s="87"/>
      <c r="AA18" s="87"/>
      <c r="AB18" s="32"/>
      <c r="AC18" s="32"/>
      <c r="AD18" s="32"/>
      <c r="AE18" s="8"/>
      <c r="AF18" s="8"/>
      <c r="AG18" s="8"/>
      <c r="AH18" s="80"/>
      <c r="AI18" s="80"/>
      <c r="AJ18" s="80"/>
      <c r="AK18" s="80"/>
      <c r="AL18" s="80"/>
      <c r="AM18" s="80"/>
      <c r="AN18" s="104"/>
      <c r="AO18" s="91"/>
      <c r="AP18" s="91"/>
      <c r="AQ18" s="91"/>
      <c r="AR18" s="91"/>
      <c r="AS18" s="92"/>
      <c r="AT18" s="25"/>
      <c r="AU18" s="317"/>
      <c r="AV18" s="318"/>
      <c r="AW18" s="318"/>
      <c r="AX18" s="318"/>
      <c r="AY18" s="318"/>
      <c r="AZ18" s="318"/>
      <c r="BA18" s="318"/>
      <c r="BB18" s="319"/>
      <c r="BC18" s="1">
        <f t="shared" si="2"/>
        <v>76</v>
      </c>
      <c r="BD18" s="17"/>
      <c r="BE18">
        <f>SUM(C18:R18)</f>
        <v>64</v>
      </c>
    </row>
    <row r="19" spans="1:58" ht="13.5" customHeight="1">
      <c r="A19" s="62" t="s">
        <v>58</v>
      </c>
      <c r="B19" s="61" t="s">
        <v>59</v>
      </c>
      <c r="C19" s="8">
        <v>4</v>
      </c>
      <c r="D19" s="8">
        <v>4</v>
      </c>
      <c r="E19" s="8">
        <v>4</v>
      </c>
      <c r="F19" s="8">
        <v>4</v>
      </c>
      <c r="G19" s="8">
        <v>4</v>
      </c>
      <c r="H19" s="8">
        <v>4</v>
      </c>
      <c r="I19" s="8">
        <v>4</v>
      </c>
      <c r="J19" s="8">
        <v>4</v>
      </c>
      <c r="K19" s="8">
        <v>4</v>
      </c>
      <c r="L19" s="8">
        <v>4</v>
      </c>
      <c r="M19" s="8">
        <v>4</v>
      </c>
      <c r="N19" s="8">
        <v>4</v>
      </c>
      <c r="O19" s="8">
        <v>4</v>
      </c>
      <c r="P19" s="8">
        <v>6</v>
      </c>
      <c r="Q19" s="8">
        <v>4</v>
      </c>
      <c r="R19" s="57">
        <v>6</v>
      </c>
      <c r="S19" s="22"/>
      <c r="T19" s="332"/>
      <c r="U19" s="332"/>
      <c r="V19" s="32"/>
      <c r="W19" s="32"/>
      <c r="X19" s="32"/>
      <c r="Y19" s="32"/>
      <c r="Z19" s="87"/>
      <c r="AA19" s="87"/>
      <c r="AB19" s="32"/>
      <c r="AC19" s="32"/>
      <c r="AD19" s="32"/>
      <c r="AE19" s="8"/>
      <c r="AF19" s="8"/>
      <c r="AG19" s="8"/>
      <c r="AH19" s="80"/>
      <c r="AI19" s="80"/>
      <c r="AJ19" s="80"/>
      <c r="AK19" s="80"/>
      <c r="AL19" s="80"/>
      <c r="AM19" s="80"/>
      <c r="AN19" s="104"/>
      <c r="AO19" s="91"/>
      <c r="AP19" s="91"/>
      <c r="AQ19" s="91"/>
      <c r="AR19" s="91"/>
      <c r="AS19" s="92"/>
      <c r="AT19" s="25"/>
      <c r="AU19" s="317"/>
      <c r="AV19" s="318"/>
      <c r="AW19" s="318"/>
      <c r="AX19" s="318"/>
      <c r="AY19" s="318"/>
      <c r="AZ19" s="318"/>
      <c r="BA19" s="318"/>
      <c r="BB19" s="319"/>
      <c r="BC19" s="1">
        <f t="shared" si="2"/>
        <v>68</v>
      </c>
      <c r="BD19" s="17">
        <f t="shared" si="0"/>
        <v>1</v>
      </c>
      <c r="BE19">
        <f>SUM(C19:R19)</f>
        <v>68</v>
      </c>
    </row>
    <row r="20" spans="1:58" ht="14.25" customHeight="1">
      <c r="A20" s="62" t="s">
        <v>60</v>
      </c>
      <c r="B20" s="61" t="s">
        <v>61</v>
      </c>
      <c r="C20" s="8">
        <v>4</v>
      </c>
      <c r="D20" s="8">
        <v>4</v>
      </c>
      <c r="E20" s="8">
        <v>4</v>
      </c>
      <c r="F20" s="8">
        <v>4</v>
      </c>
      <c r="G20" s="8">
        <v>4</v>
      </c>
      <c r="H20" s="8">
        <v>4</v>
      </c>
      <c r="I20" s="8">
        <v>4</v>
      </c>
      <c r="J20" s="8">
        <v>4</v>
      </c>
      <c r="K20" s="8">
        <v>4</v>
      </c>
      <c r="L20" s="8">
        <v>4</v>
      </c>
      <c r="M20" s="8">
        <v>4</v>
      </c>
      <c r="N20" s="8">
        <v>4</v>
      </c>
      <c r="O20" s="8">
        <v>4</v>
      </c>
      <c r="P20" s="8">
        <v>4</v>
      </c>
      <c r="Q20" s="8">
        <v>4</v>
      </c>
      <c r="R20" s="8">
        <v>4</v>
      </c>
      <c r="S20" s="85">
        <v>12</v>
      </c>
      <c r="T20" s="332"/>
      <c r="U20" s="332"/>
      <c r="V20" s="32"/>
      <c r="W20" s="32"/>
      <c r="X20" s="32"/>
      <c r="Y20" s="32"/>
      <c r="Z20" s="87"/>
      <c r="AA20" s="87"/>
      <c r="AB20" s="32"/>
      <c r="AC20" s="32"/>
      <c r="AD20" s="32"/>
      <c r="AE20" s="8"/>
      <c r="AF20" s="8"/>
      <c r="AG20" s="8"/>
      <c r="AH20" s="81"/>
      <c r="AI20" s="81"/>
      <c r="AJ20" s="81"/>
      <c r="AK20" s="81"/>
      <c r="AL20" s="81"/>
      <c r="AM20" s="81"/>
      <c r="AN20" s="103"/>
      <c r="AO20" s="93"/>
      <c r="AP20" s="93"/>
      <c r="AQ20" s="93"/>
      <c r="AR20" s="91"/>
      <c r="AS20" s="92"/>
      <c r="AT20" s="25"/>
      <c r="AU20" s="317"/>
      <c r="AV20" s="318"/>
      <c r="AW20" s="318"/>
      <c r="AX20" s="318"/>
      <c r="AY20" s="318"/>
      <c r="AZ20" s="318"/>
      <c r="BA20" s="318"/>
      <c r="BB20" s="319"/>
      <c r="BC20" s="1">
        <f t="shared" si="2"/>
        <v>76</v>
      </c>
      <c r="BD20" s="17">
        <f t="shared" si="0"/>
        <v>1</v>
      </c>
      <c r="BE20">
        <f>SUM(C20:R20)</f>
        <v>64</v>
      </c>
    </row>
    <row r="21" spans="1:58" ht="15.75" customHeight="1">
      <c r="A21" s="62" t="s">
        <v>62</v>
      </c>
      <c r="B21" s="97" t="s">
        <v>63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2"/>
      <c r="T21" s="332"/>
      <c r="U21" s="332"/>
      <c r="V21" s="32">
        <v>4</v>
      </c>
      <c r="W21" s="32">
        <v>4</v>
      </c>
      <c r="X21" s="32">
        <v>4</v>
      </c>
      <c r="Y21" s="32">
        <v>4</v>
      </c>
      <c r="Z21" s="87"/>
      <c r="AA21" s="87"/>
      <c r="AB21" s="32">
        <v>4</v>
      </c>
      <c r="AC21" s="32">
        <v>4</v>
      </c>
      <c r="AD21" s="32">
        <v>4</v>
      </c>
      <c r="AE21" s="32">
        <v>4</v>
      </c>
      <c r="AF21" s="56">
        <v>4</v>
      </c>
      <c r="AG21" s="32"/>
      <c r="AH21" s="81"/>
      <c r="AI21" s="81"/>
      <c r="AJ21" s="81"/>
      <c r="AK21" s="81"/>
      <c r="AL21" s="81"/>
      <c r="AM21" s="81"/>
      <c r="AN21" s="103"/>
      <c r="AO21" s="93"/>
      <c r="AP21" s="93"/>
      <c r="AQ21" s="93"/>
      <c r="AR21" s="91"/>
      <c r="AS21" s="92"/>
      <c r="AT21" s="25"/>
      <c r="AU21" s="317"/>
      <c r="AV21" s="318"/>
      <c r="AW21" s="318"/>
      <c r="AX21" s="318"/>
      <c r="AY21" s="318"/>
      <c r="AZ21" s="318"/>
      <c r="BA21" s="318"/>
      <c r="BB21" s="319"/>
      <c r="BC21" s="2">
        <f t="shared" si="2"/>
        <v>36</v>
      </c>
      <c r="BD21" s="17">
        <f t="shared" si="0"/>
        <v>1</v>
      </c>
      <c r="BF21" s="109">
        <f>SUM(V21:AN21)</f>
        <v>36</v>
      </c>
    </row>
    <row r="22" spans="1:58" ht="15" customHeight="1">
      <c r="A22" s="62" t="s">
        <v>64</v>
      </c>
      <c r="B22" s="61" t="s">
        <v>65</v>
      </c>
      <c r="C22" s="8">
        <v>2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4</v>
      </c>
      <c r="N22" s="8">
        <v>2</v>
      </c>
      <c r="O22" s="8">
        <v>4</v>
      </c>
      <c r="P22" s="8">
        <v>2</v>
      </c>
      <c r="Q22" s="98">
        <v>4</v>
      </c>
      <c r="R22" s="8"/>
      <c r="S22" s="22"/>
      <c r="T22" s="332"/>
      <c r="U22" s="332"/>
      <c r="V22" s="32"/>
      <c r="W22" s="32"/>
      <c r="X22" s="32"/>
      <c r="Y22" s="32"/>
      <c r="Z22" s="87"/>
      <c r="AA22" s="87"/>
      <c r="AB22" s="32"/>
      <c r="AC22" s="32"/>
      <c r="AD22" s="32"/>
      <c r="AE22" s="8"/>
      <c r="AF22" s="8"/>
      <c r="AG22" s="8"/>
      <c r="AH22" s="81"/>
      <c r="AI22" s="81"/>
      <c r="AJ22" s="81"/>
      <c r="AK22" s="81"/>
      <c r="AL22" s="81"/>
      <c r="AM22" s="81"/>
      <c r="AN22" s="103"/>
      <c r="AO22" s="93"/>
      <c r="AP22" s="93"/>
      <c r="AQ22" s="93"/>
      <c r="AR22" s="91"/>
      <c r="AS22" s="92"/>
      <c r="AT22" s="25"/>
      <c r="AU22" s="317"/>
      <c r="AV22" s="318"/>
      <c r="AW22" s="318"/>
      <c r="AX22" s="318"/>
      <c r="AY22" s="318"/>
      <c r="AZ22" s="318"/>
      <c r="BA22" s="318"/>
      <c r="BB22" s="319"/>
      <c r="BC22" s="1">
        <f t="shared" si="2"/>
        <v>36</v>
      </c>
      <c r="BD22" s="17">
        <f t="shared" si="0"/>
        <v>1</v>
      </c>
      <c r="BE22">
        <f>SUM(C22:R22)</f>
        <v>36</v>
      </c>
    </row>
    <row r="23" spans="1:58" ht="21" hidden="1" customHeight="1">
      <c r="A23" s="30" t="s">
        <v>66</v>
      </c>
      <c r="B23" s="28" t="s">
        <v>67</v>
      </c>
      <c r="C23" s="2"/>
      <c r="D23" s="2"/>
      <c r="E23" s="2"/>
      <c r="F23" s="2"/>
      <c r="G23" s="2"/>
      <c r="H23" s="2"/>
      <c r="I23" s="2"/>
      <c r="J23" s="3"/>
      <c r="K23" s="3"/>
      <c r="L23" s="3"/>
      <c r="M23" s="31"/>
      <c r="N23" s="2"/>
      <c r="O23" s="3"/>
      <c r="P23" s="3"/>
      <c r="Q23" s="3"/>
      <c r="R23" s="3"/>
      <c r="S23" s="22"/>
      <c r="T23" s="332"/>
      <c r="U23" s="333"/>
      <c r="V23" s="3"/>
      <c r="W23" s="3"/>
      <c r="X23" s="3"/>
      <c r="Y23" s="3"/>
      <c r="Z23" s="3"/>
      <c r="AA23" s="3"/>
      <c r="AB23" s="3"/>
      <c r="AC23" s="3"/>
      <c r="AD23" s="3"/>
      <c r="AE23" s="2"/>
      <c r="AF23" s="2"/>
      <c r="AG23" s="2"/>
      <c r="AH23" s="26"/>
      <c r="AI23" s="26"/>
      <c r="AJ23" s="26"/>
      <c r="AK23" s="26"/>
      <c r="AL23" s="26"/>
      <c r="AM23" s="26"/>
      <c r="AN23" s="26"/>
      <c r="AO23" s="27"/>
      <c r="AP23" s="27"/>
      <c r="AQ23" s="27"/>
      <c r="AR23" s="20"/>
      <c r="AS23" s="21"/>
      <c r="AT23" s="21"/>
      <c r="AU23" s="320"/>
      <c r="AV23" s="321"/>
      <c r="AW23" s="321"/>
      <c r="AX23" s="321"/>
      <c r="AY23" s="321"/>
      <c r="AZ23" s="321"/>
      <c r="BA23" s="321"/>
      <c r="BB23" s="322"/>
      <c r="BC23" s="2">
        <f t="shared" si="2"/>
        <v>0</v>
      </c>
      <c r="BD23" s="17" t="str">
        <f t="shared" si="0"/>
        <v/>
      </c>
    </row>
    <row r="24" spans="1:58" ht="16.5" customHeight="1">
      <c r="A24" s="79" t="s">
        <v>66</v>
      </c>
      <c r="B24" s="61" t="s">
        <v>67</v>
      </c>
      <c r="C24" s="8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4</v>
      </c>
      <c r="M24" s="8">
        <v>2</v>
      </c>
      <c r="N24" s="8">
        <v>4</v>
      </c>
      <c r="O24" s="8">
        <v>2</v>
      </c>
      <c r="P24" s="8">
        <v>4</v>
      </c>
      <c r="Q24" s="98">
        <v>2</v>
      </c>
      <c r="R24" s="8"/>
      <c r="S24" s="22"/>
      <c r="T24" s="332"/>
      <c r="U24" s="333"/>
      <c r="V24" s="32"/>
      <c r="W24" s="32"/>
      <c r="X24" s="32"/>
      <c r="Y24" s="32"/>
      <c r="Z24" s="87"/>
      <c r="AA24" s="87"/>
      <c r="AB24" s="32"/>
      <c r="AC24" s="32"/>
      <c r="AD24" s="32"/>
      <c r="AE24" s="8"/>
      <c r="AF24" s="8"/>
      <c r="AG24" s="8"/>
      <c r="AH24" s="81"/>
      <c r="AI24" s="81"/>
      <c r="AJ24" s="81"/>
      <c r="AK24" s="81"/>
      <c r="AL24" s="81"/>
      <c r="AM24" s="81"/>
      <c r="AN24" s="103"/>
      <c r="AO24" s="93"/>
      <c r="AP24" s="93"/>
      <c r="AQ24" s="93"/>
      <c r="AR24" s="91"/>
      <c r="AS24" s="92"/>
      <c r="AT24" s="25"/>
      <c r="AU24" s="320"/>
      <c r="AV24" s="321"/>
      <c r="AW24" s="321"/>
      <c r="AX24" s="321"/>
      <c r="AY24" s="321"/>
      <c r="AZ24" s="321"/>
      <c r="BA24" s="321"/>
      <c r="BB24" s="322"/>
      <c r="BC24" s="1">
        <f t="shared" si="2"/>
        <v>36</v>
      </c>
      <c r="BD24" s="17"/>
      <c r="BE24">
        <f>SUM(C24:R24)</f>
        <v>36</v>
      </c>
    </row>
    <row r="25" spans="1:58" ht="33.75" customHeight="1">
      <c r="A25" s="79" t="s">
        <v>72</v>
      </c>
      <c r="B25" s="99" t="s">
        <v>142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0"/>
      <c r="R25" s="8"/>
      <c r="S25" s="22"/>
      <c r="T25" s="332"/>
      <c r="U25" s="332"/>
      <c r="V25" s="32">
        <v>2</v>
      </c>
      <c r="W25" s="32">
        <v>2</v>
      </c>
      <c r="X25" s="32">
        <v>2</v>
      </c>
      <c r="Y25" s="32">
        <v>2</v>
      </c>
      <c r="Z25" s="87"/>
      <c r="AA25" s="87"/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81">
        <v>4</v>
      </c>
      <c r="AM25" s="101">
        <v>4</v>
      </c>
      <c r="AN25" s="102"/>
      <c r="AO25" s="87"/>
      <c r="AP25" s="87"/>
      <c r="AQ25" s="93"/>
      <c r="AR25" s="91"/>
      <c r="AS25" s="92"/>
      <c r="AT25" s="25"/>
      <c r="AU25" s="317"/>
      <c r="AV25" s="318"/>
      <c r="AW25" s="318"/>
      <c r="AX25" s="318"/>
      <c r="AY25" s="318"/>
      <c r="AZ25" s="318"/>
      <c r="BA25" s="318"/>
      <c r="BB25" s="319"/>
      <c r="BC25" s="2">
        <f t="shared" si="2"/>
        <v>36</v>
      </c>
      <c r="BD25" s="17">
        <f t="shared" si="0"/>
        <v>1</v>
      </c>
      <c r="BF25" s="109">
        <f>SUM(V25:AN25)</f>
        <v>36</v>
      </c>
    </row>
    <row r="26" spans="1:58" ht="21" hidden="1" customHeight="1">
      <c r="A26" s="33" t="s">
        <v>70</v>
      </c>
      <c r="B26" s="28" t="s">
        <v>71</v>
      </c>
      <c r="C26" s="2"/>
      <c r="D26" s="2"/>
      <c r="E26" s="2"/>
      <c r="F26" s="2"/>
      <c r="G26" s="2"/>
      <c r="H26" s="2"/>
      <c r="I26" s="2"/>
      <c r="J26" s="3"/>
      <c r="K26" s="3"/>
      <c r="L26" s="3"/>
      <c r="M26" s="31"/>
      <c r="N26" s="2"/>
      <c r="O26" s="3"/>
      <c r="P26" s="3"/>
      <c r="Q26" s="3"/>
      <c r="R26" s="3"/>
      <c r="S26" s="22"/>
      <c r="T26" s="332"/>
      <c r="U26" s="333"/>
      <c r="V26" s="3"/>
      <c r="W26" s="3"/>
      <c r="X26" s="3"/>
      <c r="Y26" s="3"/>
      <c r="Z26" s="3"/>
      <c r="AA26" s="3"/>
      <c r="AB26" s="3"/>
      <c r="AC26" s="3"/>
      <c r="AD26" s="3"/>
      <c r="AE26" s="2"/>
      <c r="AF26" s="2"/>
      <c r="AG26" s="2"/>
      <c r="AH26" s="26"/>
      <c r="AI26" s="26"/>
      <c r="AJ26" s="26"/>
      <c r="AK26" s="26"/>
      <c r="AL26" s="26"/>
      <c r="AM26" s="26"/>
      <c r="AN26" s="26"/>
      <c r="AO26" s="27"/>
      <c r="AP26" s="27"/>
      <c r="AQ26" s="27"/>
      <c r="AR26" s="20"/>
      <c r="AS26" s="21"/>
      <c r="AT26" s="21"/>
      <c r="AU26" s="320"/>
      <c r="AV26" s="321"/>
      <c r="AW26" s="321"/>
      <c r="AX26" s="321"/>
      <c r="AY26" s="321"/>
      <c r="AZ26" s="321"/>
      <c r="BA26" s="321"/>
      <c r="BB26" s="322"/>
      <c r="BC26" s="2">
        <f t="shared" si="2"/>
        <v>0</v>
      </c>
      <c r="BD26" s="17" t="str">
        <f t="shared" si="0"/>
        <v/>
      </c>
    </row>
    <row r="27" spans="1:58" ht="21" hidden="1" customHeight="1">
      <c r="A27" s="33" t="s">
        <v>72</v>
      </c>
      <c r="B27" s="28" t="s">
        <v>73</v>
      </c>
      <c r="C27" s="2"/>
      <c r="D27" s="2"/>
      <c r="E27" s="2"/>
      <c r="F27" s="2"/>
      <c r="G27" s="2"/>
      <c r="H27" s="2"/>
      <c r="I27" s="2"/>
      <c r="J27" s="3"/>
      <c r="K27" s="3"/>
      <c r="L27" s="3"/>
      <c r="M27" s="31"/>
      <c r="N27" s="2"/>
      <c r="O27" s="3"/>
      <c r="P27" s="3"/>
      <c r="Q27" s="3"/>
      <c r="R27" s="3"/>
      <c r="S27" s="22"/>
      <c r="T27" s="332"/>
      <c r="U27" s="333"/>
      <c r="V27" s="3"/>
      <c r="W27" s="3"/>
      <c r="X27" s="3"/>
      <c r="Y27" s="3"/>
      <c r="Z27" s="3"/>
      <c r="AA27" s="3"/>
      <c r="AB27" s="3"/>
      <c r="AC27" s="3"/>
      <c r="AD27" s="3"/>
      <c r="AE27" s="2"/>
      <c r="AF27" s="2"/>
      <c r="AG27" s="2"/>
      <c r="AH27" s="26"/>
      <c r="AI27" s="26"/>
      <c r="AJ27" s="26"/>
      <c r="AK27" s="26"/>
      <c r="AL27" s="26"/>
      <c r="AM27" s="26"/>
      <c r="AN27" s="26"/>
      <c r="AO27" s="27"/>
      <c r="AP27" s="27"/>
      <c r="AQ27" s="27"/>
      <c r="AR27" s="20"/>
      <c r="AS27" s="21"/>
      <c r="AT27" s="21"/>
      <c r="AU27" s="320"/>
      <c r="AV27" s="321"/>
      <c r="AW27" s="321"/>
      <c r="AX27" s="321"/>
      <c r="AY27" s="321"/>
      <c r="AZ27" s="321"/>
      <c r="BA27" s="321"/>
      <c r="BB27" s="322"/>
      <c r="BC27" s="2">
        <f t="shared" si="2"/>
        <v>0</v>
      </c>
      <c r="BD27" s="17" t="str">
        <f t="shared" si="0"/>
        <v/>
      </c>
    </row>
    <row r="28" spans="1:58" ht="15.75" hidden="1" customHeight="1">
      <c r="A28" s="33" t="s">
        <v>74</v>
      </c>
      <c r="B28" s="28" t="s">
        <v>75</v>
      </c>
      <c r="C28" s="2"/>
      <c r="D28" s="2"/>
      <c r="E28" s="2"/>
      <c r="F28" s="2"/>
      <c r="G28" s="2"/>
      <c r="H28" s="2"/>
      <c r="I28" s="2"/>
      <c r="J28" s="3"/>
      <c r="K28" s="3"/>
      <c r="L28" s="3"/>
      <c r="M28" s="31"/>
      <c r="N28" s="2"/>
      <c r="O28" s="3"/>
      <c r="P28" s="3"/>
      <c r="Q28" s="3"/>
      <c r="R28" s="3"/>
      <c r="S28" s="22"/>
      <c r="T28" s="332"/>
      <c r="U28" s="333"/>
      <c r="V28" s="3"/>
      <c r="W28" s="3"/>
      <c r="X28" s="3"/>
      <c r="Y28" s="3"/>
      <c r="Z28" s="3"/>
      <c r="AA28" s="3"/>
      <c r="AB28" s="3"/>
      <c r="AC28" s="3"/>
      <c r="AD28" s="3"/>
      <c r="AE28" s="2"/>
      <c r="AF28" s="2"/>
      <c r="AG28" s="2"/>
      <c r="AH28" s="26"/>
      <c r="AI28" s="26"/>
      <c r="AJ28" s="26"/>
      <c r="AK28" s="26"/>
      <c r="AL28" s="26"/>
      <c r="AM28" s="26"/>
      <c r="AN28" s="26"/>
      <c r="AO28" s="27"/>
      <c r="AP28" s="27"/>
      <c r="AQ28" s="27"/>
      <c r="AR28" s="20"/>
      <c r="AS28" s="21"/>
      <c r="AT28" s="21"/>
      <c r="AU28" s="320"/>
      <c r="AV28" s="321"/>
      <c r="AW28" s="321"/>
      <c r="AX28" s="321"/>
      <c r="AY28" s="321"/>
      <c r="AZ28" s="321"/>
      <c r="BA28" s="321"/>
      <c r="BB28" s="322"/>
      <c r="BC28" s="2">
        <f t="shared" si="2"/>
        <v>0</v>
      </c>
      <c r="BD28" s="17" t="str">
        <f t="shared" si="0"/>
        <v/>
      </c>
    </row>
    <row r="29" spans="1:58" ht="25.5" customHeight="1">
      <c r="A29" s="36" t="s">
        <v>76</v>
      </c>
      <c r="B29" s="4" t="s">
        <v>133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332"/>
      <c r="U29" s="332"/>
      <c r="V29" s="7"/>
      <c r="W29" s="7"/>
      <c r="X29" s="7"/>
      <c r="Y29" s="7"/>
      <c r="Z29" s="88"/>
      <c r="AA29" s="88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107"/>
      <c r="AM29" s="107"/>
      <c r="AN29" s="105"/>
      <c r="AO29" s="90"/>
      <c r="AP29" s="90"/>
      <c r="AQ29" s="90"/>
      <c r="AR29" s="90"/>
      <c r="AS29" s="90"/>
      <c r="AT29" s="6"/>
      <c r="AU29" s="317"/>
      <c r="AV29" s="318"/>
      <c r="AW29" s="318"/>
      <c r="AX29" s="318"/>
      <c r="AY29" s="318"/>
      <c r="AZ29" s="318"/>
      <c r="BA29" s="318"/>
      <c r="BB29" s="319"/>
      <c r="BC29" s="2"/>
      <c r="BD29" s="17" t="str">
        <f t="shared" si="0"/>
        <v/>
      </c>
    </row>
    <row r="30" spans="1:58" ht="19.5" customHeight="1">
      <c r="A30" s="64" t="s">
        <v>78</v>
      </c>
      <c r="B30" s="68" t="s">
        <v>134</v>
      </c>
      <c r="C30" s="8">
        <v>4</v>
      </c>
      <c r="D30" s="8">
        <v>4</v>
      </c>
      <c r="E30" s="8">
        <v>4</v>
      </c>
      <c r="F30" s="8">
        <v>4</v>
      </c>
      <c r="G30" s="8">
        <v>4</v>
      </c>
      <c r="H30" s="8">
        <v>4</v>
      </c>
      <c r="I30" s="8">
        <v>2</v>
      </c>
      <c r="J30" s="8">
        <v>4</v>
      </c>
      <c r="K30" s="8">
        <v>4</v>
      </c>
      <c r="L30" s="8">
        <v>2</v>
      </c>
      <c r="M30" s="8">
        <v>2</v>
      </c>
      <c r="N30" s="8">
        <v>2</v>
      </c>
      <c r="O30" s="8">
        <v>2</v>
      </c>
      <c r="P30" s="8">
        <v>2</v>
      </c>
      <c r="Q30" s="8">
        <v>2</v>
      </c>
      <c r="R30" s="8">
        <v>4</v>
      </c>
      <c r="S30" s="22"/>
      <c r="T30" s="332"/>
      <c r="U30" s="332"/>
      <c r="V30" s="32">
        <v>8</v>
      </c>
      <c r="W30" s="32">
        <v>8</v>
      </c>
      <c r="X30" s="32">
        <v>8</v>
      </c>
      <c r="Y30" s="32">
        <v>8</v>
      </c>
      <c r="Z30" s="87"/>
      <c r="AA30" s="87"/>
      <c r="AB30" s="32">
        <v>8</v>
      </c>
      <c r="AC30" s="32">
        <v>8</v>
      </c>
      <c r="AD30" s="32">
        <v>8</v>
      </c>
      <c r="AE30" s="32">
        <v>8</v>
      </c>
      <c r="AF30" s="32">
        <v>8</v>
      </c>
      <c r="AG30" s="32">
        <v>8</v>
      </c>
      <c r="AH30" s="80">
        <v>8</v>
      </c>
      <c r="AI30" s="80">
        <v>8</v>
      </c>
      <c r="AJ30" s="80">
        <v>8</v>
      </c>
      <c r="AK30" s="80">
        <v>8</v>
      </c>
      <c r="AL30" s="80">
        <v>10</v>
      </c>
      <c r="AM30" s="80">
        <v>10</v>
      </c>
      <c r="AN30" s="104"/>
      <c r="AO30" s="91"/>
      <c r="AP30" s="91"/>
      <c r="AQ30" s="91"/>
      <c r="AR30" s="91"/>
      <c r="AS30" s="92"/>
      <c r="AT30" s="85">
        <v>6</v>
      </c>
      <c r="AU30" s="317"/>
      <c r="AV30" s="318"/>
      <c r="AW30" s="318"/>
      <c r="AX30" s="318"/>
      <c r="AY30" s="318"/>
      <c r="AZ30" s="318"/>
      <c r="BA30" s="318"/>
      <c r="BB30" s="319"/>
      <c r="BC30" s="2">
        <f>SUM(C30:BB30)</f>
        <v>188</v>
      </c>
      <c r="BD30" s="17">
        <f t="shared" si="0"/>
        <v>1</v>
      </c>
      <c r="BE30">
        <f>SUM(C30:R30)</f>
        <v>50</v>
      </c>
      <c r="BF30" s="109">
        <f>SUM(V30:AP30)</f>
        <v>132</v>
      </c>
    </row>
    <row r="31" spans="1:58" ht="15.75" hidden="1" customHeight="1">
      <c r="A31" s="34" t="s">
        <v>80</v>
      </c>
      <c r="B31" s="34" t="s">
        <v>81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2"/>
      <c r="T31" s="332"/>
      <c r="U31" s="333"/>
      <c r="V31" s="3"/>
      <c r="W31" s="3"/>
      <c r="X31" s="3"/>
      <c r="Y31" s="3"/>
      <c r="Z31" s="3"/>
      <c r="AA31" s="3"/>
      <c r="AB31" s="3"/>
      <c r="AC31" s="3"/>
      <c r="AD31" s="3"/>
      <c r="AE31" s="2"/>
      <c r="AF31" s="2"/>
      <c r="AG31" s="2"/>
      <c r="AH31" s="23"/>
      <c r="AI31" s="23"/>
      <c r="AJ31" s="23"/>
      <c r="AK31" s="23"/>
      <c r="AL31" s="23"/>
      <c r="AM31" s="23"/>
      <c r="AN31" s="23"/>
      <c r="AO31" s="24"/>
      <c r="AP31" s="24"/>
      <c r="AQ31" s="24"/>
      <c r="AR31" s="24"/>
      <c r="AS31" s="21"/>
      <c r="AT31" s="22"/>
      <c r="AU31" s="320"/>
      <c r="AV31" s="321"/>
      <c r="AW31" s="321"/>
      <c r="AX31" s="321"/>
      <c r="AY31" s="321"/>
      <c r="AZ31" s="321"/>
      <c r="BA31" s="321"/>
      <c r="BB31" s="322"/>
      <c r="BC31" s="2">
        <f t="shared" ref="BC31:BC36" si="3">SUM(C31:BB31)</f>
        <v>0</v>
      </c>
      <c r="BD31" s="17" t="str">
        <f t="shared" si="0"/>
        <v/>
      </c>
    </row>
    <row r="32" spans="1:58" ht="19.5" customHeight="1">
      <c r="A32" s="64" t="s">
        <v>80</v>
      </c>
      <c r="B32" s="68" t="s">
        <v>137</v>
      </c>
      <c r="C32" s="8">
        <v>4</v>
      </c>
      <c r="D32" s="8">
        <v>2</v>
      </c>
      <c r="E32" s="8">
        <v>2</v>
      </c>
      <c r="F32" s="8">
        <v>2</v>
      </c>
      <c r="G32" s="8">
        <v>2</v>
      </c>
      <c r="H32" s="8">
        <v>2</v>
      </c>
      <c r="I32" s="8">
        <v>2</v>
      </c>
      <c r="J32" s="8">
        <v>2</v>
      </c>
      <c r="K32" s="8">
        <v>2</v>
      </c>
      <c r="L32" s="8">
        <v>2</v>
      </c>
      <c r="M32" s="8">
        <v>2</v>
      </c>
      <c r="N32" s="8">
        <v>2</v>
      </c>
      <c r="O32" s="8">
        <v>2</v>
      </c>
      <c r="P32" s="8">
        <v>2</v>
      </c>
      <c r="Q32" s="8">
        <v>2</v>
      </c>
      <c r="R32" s="8">
        <v>2</v>
      </c>
      <c r="S32" s="22"/>
      <c r="T32" s="332"/>
      <c r="U32" s="333"/>
      <c r="V32" s="32">
        <v>4</v>
      </c>
      <c r="W32" s="32">
        <v>6</v>
      </c>
      <c r="X32" s="32">
        <v>4</v>
      </c>
      <c r="Y32" s="32">
        <v>6</v>
      </c>
      <c r="Z32" s="87"/>
      <c r="AA32" s="87"/>
      <c r="AB32" s="32">
        <v>2</v>
      </c>
      <c r="AC32" s="32">
        <v>2</v>
      </c>
      <c r="AD32" s="32">
        <v>2</v>
      </c>
      <c r="AE32" s="8">
        <v>2</v>
      </c>
      <c r="AF32" s="8">
        <v>2</v>
      </c>
      <c r="AG32" s="8">
        <v>6</v>
      </c>
      <c r="AH32" s="80">
        <v>6</v>
      </c>
      <c r="AI32" s="80">
        <v>6</v>
      </c>
      <c r="AJ32" s="80">
        <v>6</v>
      </c>
      <c r="AK32" s="80">
        <v>8</v>
      </c>
      <c r="AL32" s="80"/>
      <c r="AM32" s="80">
        <v>2</v>
      </c>
      <c r="AN32" s="104"/>
      <c r="AO32" s="91"/>
      <c r="AP32" s="91"/>
      <c r="AQ32" s="91"/>
      <c r="AR32" s="91"/>
      <c r="AS32" s="92"/>
      <c r="AT32" s="85">
        <v>6</v>
      </c>
      <c r="AU32" s="317"/>
      <c r="AV32" s="318"/>
      <c r="AW32" s="318"/>
      <c r="AX32" s="318"/>
      <c r="AY32" s="318"/>
      <c r="AZ32" s="318"/>
      <c r="BA32" s="318"/>
      <c r="BB32" s="319"/>
      <c r="BC32" s="8">
        <f t="shared" si="3"/>
        <v>104</v>
      </c>
      <c r="BD32" s="17"/>
      <c r="BE32">
        <f>SUM(C32:R32)</f>
        <v>34</v>
      </c>
      <c r="BF32">
        <f>SUM(V32:AP32)</f>
        <v>64</v>
      </c>
    </row>
    <row r="33" spans="1:58" ht="26.25" customHeight="1">
      <c r="A33" s="64" t="s">
        <v>135</v>
      </c>
      <c r="B33" s="68" t="s">
        <v>138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2"/>
      <c r="T33" s="332"/>
      <c r="U33" s="332"/>
      <c r="V33" s="32">
        <v>8</v>
      </c>
      <c r="W33" s="32">
        <v>6</v>
      </c>
      <c r="X33" s="32">
        <v>8</v>
      </c>
      <c r="Y33" s="32">
        <v>6</v>
      </c>
      <c r="Z33" s="87"/>
      <c r="AA33" s="87"/>
      <c r="AB33" s="32">
        <v>8</v>
      </c>
      <c r="AC33" s="32">
        <v>8</v>
      </c>
      <c r="AD33" s="32">
        <v>8</v>
      </c>
      <c r="AE33" s="32">
        <v>8</v>
      </c>
      <c r="AF33" s="32">
        <v>8</v>
      </c>
      <c r="AG33" s="32">
        <v>8</v>
      </c>
      <c r="AH33" s="80">
        <v>8</v>
      </c>
      <c r="AI33" s="80">
        <v>8</v>
      </c>
      <c r="AJ33" s="80">
        <v>8</v>
      </c>
      <c r="AK33" s="80">
        <v>8</v>
      </c>
      <c r="AL33" s="80">
        <v>8</v>
      </c>
      <c r="AM33" s="80">
        <v>8</v>
      </c>
      <c r="AN33" s="104"/>
      <c r="AO33" s="91"/>
      <c r="AP33" s="91"/>
      <c r="AQ33" s="91"/>
      <c r="AR33" s="91"/>
      <c r="AS33" s="92"/>
      <c r="AT33" s="85">
        <v>12</v>
      </c>
      <c r="AU33" s="317"/>
      <c r="AV33" s="318"/>
      <c r="AW33" s="318"/>
      <c r="AX33" s="318"/>
      <c r="AY33" s="318"/>
      <c r="AZ33" s="318"/>
      <c r="BA33" s="318"/>
      <c r="BB33" s="319"/>
      <c r="BC33" s="1">
        <f t="shared" si="3"/>
        <v>136</v>
      </c>
      <c r="BD33" s="17">
        <f t="shared" si="0"/>
        <v>1</v>
      </c>
      <c r="BF33" s="109">
        <f>SUM(V33:AN33)</f>
        <v>124</v>
      </c>
    </row>
    <row r="34" spans="1:58" ht="15.75" customHeight="1">
      <c r="A34" s="65" t="s">
        <v>136</v>
      </c>
      <c r="B34" s="64" t="s">
        <v>85</v>
      </c>
      <c r="C34" s="8"/>
      <c r="D34" s="8"/>
      <c r="E34" s="8"/>
      <c r="F34" s="8"/>
      <c r="G34" s="8"/>
      <c r="H34" s="8"/>
      <c r="I34" s="8"/>
      <c r="J34" s="32"/>
      <c r="K34" s="32"/>
      <c r="L34" s="32"/>
      <c r="M34" s="32"/>
      <c r="N34" s="8"/>
      <c r="O34" s="32"/>
      <c r="P34" s="32"/>
      <c r="Q34" s="32"/>
      <c r="R34" s="32"/>
      <c r="S34" s="22"/>
      <c r="T34" s="332"/>
      <c r="U34" s="332"/>
      <c r="V34" s="32"/>
      <c r="W34" s="32"/>
      <c r="X34" s="32"/>
      <c r="Y34" s="32"/>
      <c r="Z34" s="89">
        <v>36</v>
      </c>
      <c r="AA34" s="89">
        <v>36</v>
      </c>
      <c r="AB34" s="32"/>
      <c r="AC34" s="32"/>
      <c r="AD34" s="32"/>
      <c r="AE34" s="8"/>
      <c r="AF34" s="8"/>
      <c r="AG34" s="8"/>
      <c r="AH34" s="80"/>
      <c r="AI34" s="80"/>
      <c r="AJ34" s="80"/>
      <c r="AK34" s="80"/>
      <c r="AL34" s="84"/>
      <c r="AM34" s="84"/>
      <c r="AN34" s="104"/>
      <c r="AO34" s="94">
        <v>36</v>
      </c>
      <c r="AP34" s="94">
        <v>36</v>
      </c>
      <c r="AQ34" s="94">
        <v>36</v>
      </c>
      <c r="AR34" s="111">
        <v>36</v>
      </c>
      <c r="AS34" s="95"/>
      <c r="AT34" s="22"/>
      <c r="AU34" s="317"/>
      <c r="AV34" s="318"/>
      <c r="AW34" s="318"/>
      <c r="AX34" s="318"/>
      <c r="AY34" s="318"/>
      <c r="AZ34" s="318"/>
      <c r="BA34" s="318"/>
      <c r="BB34" s="319"/>
      <c r="BC34" s="1">
        <f t="shared" si="3"/>
        <v>216</v>
      </c>
      <c r="BD34" s="17">
        <f t="shared" si="0"/>
        <v>1</v>
      </c>
    </row>
    <row r="35" spans="1:58" ht="15.75" hidden="1" customHeight="1">
      <c r="A35" s="35" t="s">
        <v>86</v>
      </c>
      <c r="B35" s="34" t="s">
        <v>87</v>
      </c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2"/>
      <c r="O35" s="3"/>
      <c r="P35" s="3"/>
      <c r="Q35" s="3"/>
      <c r="R35" s="3"/>
      <c r="S35" s="22"/>
      <c r="T35" s="332"/>
      <c r="U35" s="333"/>
      <c r="V35" s="3"/>
      <c r="W35" s="3"/>
      <c r="X35" s="3"/>
      <c r="Y35" s="3"/>
      <c r="Z35" s="3"/>
      <c r="AA35" s="3"/>
      <c r="AB35" s="3"/>
      <c r="AC35" s="3"/>
      <c r="AD35" s="3"/>
      <c r="AE35" s="2"/>
      <c r="AF35" s="2"/>
      <c r="AG35" s="2"/>
      <c r="AH35" s="26"/>
      <c r="AI35" s="26"/>
      <c r="AJ35" s="26"/>
      <c r="AK35" s="26"/>
      <c r="AL35" s="26"/>
      <c r="AM35" s="26"/>
      <c r="AN35" s="26"/>
      <c r="AO35" s="27"/>
      <c r="AP35" s="27"/>
      <c r="AQ35" s="27"/>
      <c r="AR35" s="20"/>
      <c r="AS35" s="21"/>
      <c r="AT35" s="21"/>
      <c r="AU35" s="320"/>
      <c r="AV35" s="321"/>
      <c r="AW35" s="321"/>
      <c r="AX35" s="321"/>
      <c r="AY35" s="321"/>
      <c r="AZ35" s="321"/>
      <c r="BA35" s="321"/>
      <c r="BB35" s="322"/>
      <c r="BC35" s="2">
        <f t="shared" si="3"/>
        <v>0</v>
      </c>
      <c r="BD35" s="17" t="str">
        <f t="shared" si="0"/>
        <v/>
      </c>
    </row>
    <row r="36" spans="1:58" ht="15.75" hidden="1" customHeight="1">
      <c r="A36" s="35" t="s">
        <v>88</v>
      </c>
      <c r="B36" s="34" t="s">
        <v>89</v>
      </c>
      <c r="C36" s="2"/>
      <c r="D36" s="2"/>
      <c r="E36" s="2"/>
      <c r="F36" s="2"/>
      <c r="G36" s="2"/>
      <c r="H36" s="2"/>
      <c r="I36" s="2"/>
      <c r="J36" s="3"/>
      <c r="K36" s="3"/>
      <c r="L36" s="3"/>
      <c r="M36" s="3"/>
      <c r="N36" s="2"/>
      <c r="O36" s="3"/>
      <c r="P36" s="3"/>
      <c r="Q36" s="3"/>
      <c r="R36" s="3"/>
      <c r="S36" s="22"/>
      <c r="T36" s="332"/>
      <c r="U36" s="333"/>
      <c r="V36" s="3"/>
      <c r="W36" s="3"/>
      <c r="X36" s="3"/>
      <c r="Y36" s="3"/>
      <c r="Z36" s="3"/>
      <c r="AA36" s="3"/>
      <c r="AB36" s="3"/>
      <c r="AC36" s="3"/>
      <c r="AD36" s="3"/>
      <c r="AE36" s="2"/>
      <c r="AF36" s="2"/>
      <c r="AG36" s="2"/>
      <c r="AH36" s="23"/>
      <c r="AI36" s="23"/>
      <c r="AJ36" s="23"/>
      <c r="AK36" s="23"/>
      <c r="AL36" s="23"/>
      <c r="AM36" s="23"/>
      <c r="AN36" s="23"/>
      <c r="AO36" s="24"/>
      <c r="AP36" s="24"/>
      <c r="AQ36" s="24"/>
      <c r="AR36" s="24"/>
      <c r="AS36" s="25"/>
      <c r="AT36" s="25"/>
      <c r="AU36" s="320"/>
      <c r="AV36" s="321"/>
      <c r="AW36" s="321"/>
      <c r="AX36" s="321"/>
      <c r="AY36" s="321"/>
      <c r="AZ36" s="321"/>
      <c r="BA36" s="321"/>
      <c r="BB36" s="322"/>
      <c r="BC36" s="2">
        <f t="shared" si="3"/>
        <v>0</v>
      </c>
      <c r="BD36" s="17" t="str">
        <f t="shared" si="0"/>
        <v/>
      </c>
    </row>
    <row r="37" spans="1:58" ht="15.75" hidden="1" customHeight="1">
      <c r="A37" s="35" t="s">
        <v>93</v>
      </c>
      <c r="B37" s="34" t="s">
        <v>85</v>
      </c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2"/>
      <c r="O37" s="3"/>
      <c r="P37" s="3"/>
      <c r="Q37" s="3"/>
      <c r="R37" s="3"/>
      <c r="S37" s="22"/>
      <c r="T37" s="332"/>
      <c r="U37" s="333"/>
      <c r="V37" s="3"/>
      <c r="W37" s="3"/>
      <c r="X37" s="3"/>
      <c r="Y37" s="3"/>
      <c r="Z37" s="3"/>
      <c r="AA37" s="3"/>
      <c r="AB37" s="3"/>
      <c r="AC37" s="3"/>
      <c r="AD37" s="3"/>
      <c r="AE37" s="2"/>
      <c r="AF37" s="2"/>
      <c r="AG37" s="2"/>
      <c r="AH37" s="23"/>
      <c r="AI37" s="23"/>
      <c r="AJ37" s="23"/>
      <c r="AK37" s="23"/>
      <c r="AL37" s="23"/>
      <c r="AM37" s="23"/>
      <c r="AN37" s="23"/>
      <c r="AO37" s="24"/>
      <c r="AP37" s="24"/>
      <c r="AQ37" s="24"/>
      <c r="AR37" s="24"/>
      <c r="AS37" s="21"/>
      <c r="AT37" s="21"/>
      <c r="AU37" s="320"/>
      <c r="AV37" s="321"/>
      <c r="AW37" s="321"/>
      <c r="AX37" s="321"/>
      <c r="AY37" s="321"/>
      <c r="AZ37" s="321"/>
      <c r="BA37" s="321"/>
      <c r="BB37" s="322"/>
      <c r="BC37" s="2">
        <f t="shared" ref="BC37:BC39" si="4">SUM(C37:BB37)</f>
        <v>0</v>
      </c>
      <c r="BD37" s="17" t="str">
        <f t="shared" si="0"/>
        <v/>
      </c>
    </row>
    <row r="38" spans="1:58" ht="15.75" hidden="1" customHeight="1">
      <c r="A38" s="35" t="s">
        <v>94</v>
      </c>
      <c r="B38" s="34" t="s">
        <v>87</v>
      </c>
      <c r="C38" s="2"/>
      <c r="D38" s="2"/>
      <c r="E38" s="2"/>
      <c r="F38" s="2"/>
      <c r="G38" s="2"/>
      <c r="H38" s="2"/>
      <c r="I38" s="2"/>
      <c r="J38" s="3"/>
      <c r="K38" s="3"/>
      <c r="L38" s="3"/>
      <c r="M38" s="3"/>
      <c r="N38" s="2"/>
      <c r="O38" s="3"/>
      <c r="P38" s="3"/>
      <c r="Q38" s="3"/>
      <c r="R38" s="3"/>
      <c r="S38" s="22"/>
      <c r="T38" s="332"/>
      <c r="U38" s="333"/>
      <c r="V38" s="3"/>
      <c r="W38" s="3"/>
      <c r="X38" s="3"/>
      <c r="Y38" s="3"/>
      <c r="Z38" s="3"/>
      <c r="AA38" s="3"/>
      <c r="AB38" s="3"/>
      <c r="AC38" s="3"/>
      <c r="AD38" s="3"/>
      <c r="AE38" s="2"/>
      <c r="AF38" s="2"/>
      <c r="AG38" s="2"/>
      <c r="AH38" s="26"/>
      <c r="AI38" s="26"/>
      <c r="AJ38" s="26"/>
      <c r="AK38" s="26"/>
      <c r="AL38" s="26"/>
      <c r="AM38" s="26"/>
      <c r="AN38" s="26"/>
      <c r="AO38" s="27"/>
      <c r="AP38" s="27"/>
      <c r="AQ38" s="27"/>
      <c r="AR38" s="20"/>
      <c r="AS38" s="21"/>
      <c r="AT38" s="21"/>
      <c r="AU38" s="320"/>
      <c r="AV38" s="321"/>
      <c r="AW38" s="321"/>
      <c r="AX38" s="321"/>
      <c r="AY38" s="321"/>
      <c r="AZ38" s="321"/>
      <c r="BA38" s="321"/>
      <c r="BB38" s="322"/>
      <c r="BC38" s="2">
        <f t="shared" si="4"/>
        <v>0</v>
      </c>
      <c r="BD38" s="17" t="str">
        <f t="shared" si="0"/>
        <v/>
      </c>
    </row>
    <row r="39" spans="1:58" ht="15.75" hidden="1" customHeight="1">
      <c r="A39" s="35" t="s">
        <v>95</v>
      </c>
      <c r="B39" s="34" t="s">
        <v>89</v>
      </c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2"/>
      <c r="O39" s="3"/>
      <c r="P39" s="3"/>
      <c r="Q39" s="3"/>
      <c r="R39" s="3"/>
      <c r="S39" s="22"/>
      <c r="T39" s="332"/>
      <c r="U39" s="333"/>
      <c r="V39" s="3"/>
      <c r="W39" s="3"/>
      <c r="X39" s="3"/>
      <c r="Y39" s="3"/>
      <c r="Z39" s="3"/>
      <c r="AA39" s="3"/>
      <c r="AB39" s="3"/>
      <c r="AC39" s="3"/>
      <c r="AD39" s="3"/>
      <c r="AE39" s="2"/>
      <c r="AF39" s="2"/>
      <c r="AG39" s="2"/>
      <c r="AH39" s="23"/>
      <c r="AI39" s="23"/>
      <c r="AJ39" s="23"/>
      <c r="AK39" s="23"/>
      <c r="AL39" s="23"/>
      <c r="AM39" s="23"/>
      <c r="AN39" s="23"/>
      <c r="AO39" s="24"/>
      <c r="AP39" s="24"/>
      <c r="AQ39" s="24"/>
      <c r="AR39" s="24"/>
      <c r="AS39" s="25"/>
      <c r="AT39" s="25"/>
      <c r="AU39" s="320"/>
      <c r="AV39" s="321"/>
      <c r="AW39" s="321"/>
      <c r="AX39" s="321"/>
      <c r="AY39" s="321"/>
      <c r="AZ39" s="321"/>
      <c r="BA39" s="321"/>
      <c r="BB39" s="322"/>
      <c r="BC39" s="2">
        <f t="shared" si="4"/>
        <v>0</v>
      </c>
      <c r="BD39" s="17" t="str">
        <f t="shared" si="0"/>
        <v/>
      </c>
    </row>
    <row r="40" spans="1:58" ht="24.75" customHeight="1">
      <c r="A40" s="36" t="s">
        <v>96</v>
      </c>
      <c r="B40" s="67" t="s">
        <v>99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332"/>
      <c r="U40" s="332"/>
      <c r="V40" s="7"/>
      <c r="W40" s="7"/>
      <c r="X40" s="7"/>
      <c r="Y40" s="7"/>
      <c r="Z40" s="88"/>
      <c r="AA40" s="88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107"/>
      <c r="AM40" s="107"/>
      <c r="AN40" s="105"/>
      <c r="AO40" s="90"/>
      <c r="AP40" s="90"/>
      <c r="AQ40" s="90"/>
      <c r="AR40" s="90"/>
      <c r="AS40" s="90"/>
      <c r="AT40" s="96">
        <v>6</v>
      </c>
      <c r="AU40" s="317"/>
      <c r="AV40" s="318"/>
      <c r="AW40" s="318"/>
      <c r="AX40" s="318"/>
      <c r="AY40" s="318"/>
      <c r="AZ40" s="318"/>
      <c r="BA40" s="318"/>
      <c r="BB40" s="319"/>
      <c r="BC40" s="1">
        <f t="shared" ref="BC40:BC42" si="5">SUM(C40:BB40)</f>
        <v>6</v>
      </c>
      <c r="BD40" s="17">
        <f t="shared" si="0"/>
        <v>1</v>
      </c>
    </row>
    <row r="41" spans="1:58" ht="27" customHeight="1">
      <c r="A41" s="65" t="s">
        <v>98</v>
      </c>
      <c r="B41" s="68" t="s">
        <v>99</v>
      </c>
      <c r="C41" s="8">
        <v>4</v>
      </c>
      <c r="D41" s="8">
        <v>4</v>
      </c>
      <c r="E41" s="8">
        <v>4</v>
      </c>
      <c r="F41" s="8">
        <v>4</v>
      </c>
      <c r="G41" s="8">
        <v>4</v>
      </c>
      <c r="H41" s="8">
        <v>4</v>
      </c>
      <c r="I41" s="8">
        <v>6</v>
      </c>
      <c r="J41" s="8">
        <v>2</v>
      </c>
      <c r="K41" s="8">
        <v>2</v>
      </c>
      <c r="L41" s="8">
        <v>2</v>
      </c>
      <c r="M41" s="8">
        <v>4</v>
      </c>
      <c r="N41" s="8">
        <v>4</v>
      </c>
      <c r="O41" s="8">
        <v>4</v>
      </c>
      <c r="P41" s="8">
        <v>2</v>
      </c>
      <c r="Q41" s="8">
        <v>4</v>
      </c>
      <c r="R41" s="8">
        <v>6</v>
      </c>
      <c r="S41" s="22"/>
      <c r="T41" s="332"/>
      <c r="U41" s="332"/>
      <c r="V41" s="32">
        <v>4</v>
      </c>
      <c r="W41" s="32">
        <v>4</v>
      </c>
      <c r="X41" s="32">
        <v>4</v>
      </c>
      <c r="Y41" s="32">
        <v>4</v>
      </c>
      <c r="Z41" s="87"/>
      <c r="AA41" s="87"/>
      <c r="AB41" s="32">
        <v>6</v>
      </c>
      <c r="AC41" s="32">
        <v>6</v>
      </c>
      <c r="AD41" s="32">
        <v>6</v>
      </c>
      <c r="AE41" s="32">
        <v>6</v>
      </c>
      <c r="AF41" s="32">
        <v>6</v>
      </c>
      <c r="AG41" s="32">
        <v>6</v>
      </c>
      <c r="AH41" s="80">
        <v>6</v>
      </c>
      <c r="AI41" s="80">
        <v>6</v>
      </c>
      <c r="AJ41" s="80">
        <v>6</v>
      </c>
      <c r="AK41" s="80">
        <v>4</v>
      </c>
      <c r="AL41" s="80">
        <v>6</v>
      </c>
      <c r="AM41" s="80">
        <v>4</v>
      </c>
      <c r="AN41" s="104"/>
      <c r="AO41" s="91"/>
      <c r="AP41" s="91"/>
      <c r="AQ41" s="91"/>
      <c r="AR41" s="91"/>
      <c r="AS41" s="92"/>
      <c r="AT41" s="12">
        <v>6</v>
      </c>
      <c r="AU41" s="317"/>
      <c r="AV41" s="318"/>
      <c r="AW41" s="318"/>
      <c r="AX41" s="318"/>
      <c r="AY41" s="318"/>
      <c r="AZ41" s="318"/>
      <c r="BA41" s="318"/>
      <c r="BB41" s="319"/>
      <c r="BC41" s="1">
        <f t="shared" si="5"/>
        <v>150</v>
      </c>
      <c r="BD41" s="17">
        <f t="shared" si="0"/>
        <v>1</v>
      </c>
      <c r="BE41">
        <f>SUM(C41:R41)</f>
        <v>60</v>
      </c>
      <c r="BF41" s="109">
        <f>SUM(V41:AN41)</f>
        <v>84</v>
      </c>
    </row>
    <row r="42" spans="1:58" ht="18" customHeight="1">
      <c r="A42" s="65" t="s">
        <v>139</v>
      </c>
      <c r="B42" s="64" t="s">
        <v>85</v>
      </c>
      <c r="C42" s="8"/>
      <c r="D42" s="8"/>
      <c r="E42" s="8"/>
      <c r="F42" s="8"/>
      <c r="G42" s="8"/>
      <c r="H42" s="8"/>
      <c r="I42" s="8"/>
      <c r="J42" s="32"/>
      <c r="K42" s="32"/>
      <c r="L42" s="32"/>
      <c r="M42" s="32"/>
      <c r="N42" s="8"/>
      <c r="O42" s="32"/>
      <c r="P42" s="32"/>
      <c r="Q42" s="32"/>
      <c r="R42" s="32"/>
      <c r="S42" s="22"/>
      <c r="T42" s="332"/>
      <c r="U42" s="332"/>
      <c r="V42" s="32"/>
      <c r="W42" s="32"/>
      <c r="X42" s="32"/>
      <c r="Y42" s="32"/>
      <c r="Z42" s="87"/>
      <c r="AA42" s="87"/>
      <c r="AB42" s="32"/>
      <c r="AC42" s="32"/>
      <c r="AD42" s="32"/>
      <c r="AE42" s="8"/>
      <c r="AF42" s="8"/>
      <c r="AG42" s="8"/>
      <c r="AH42" s="80"/>
      <c r="AI42" s="80"/>
      <c r="AJ42" s="80"/>
      <c r="AK42" s="80"/>
      <c r="AL42" s="80"/>
      <c r="AM42" s="80"/>
      <c r="AN42" s="104"/>
      <c r="AO42" s="91"/>
      <c r="AP42" s="91"/>
      <c r="AQ42" s="91"/>
      <c r="AR42" s="91"/>
      <c r="AS42" s="112">
        <v>36</v>
      </c>
      <c r="AT42" s="25"/>
      <c r="AU42" s="323"/>
      <c r="AV42" s="324"/>
      <c r="AW42" s="324"/>
      <c r="AX42" s="324"/>
      <c r="AY42" s="324"/>
      <c r="AZ42" s="324"/>
      <c r="BA42" s="324"/>
      <c r="BB42" s="325"/>
      <c r="BC42" s="1">
        <f t="shared" si="5"/>
        <v>36</v>
      </c>
      <c r="BD42" s="17">
        <f t="shared" si="0"/>
        <v>1</v>
      </c>
    </row>
    <row r="43" spans="1:58" ht="64.5" hidden="1">
      <c r="A43" s="36" t="s">
        <v>104</v>
      </c>
      <c r="B43" s="37" t="s">
        <v>105</v>
      </c>
      <c r="C43" s="6"/>
      <c r="D43" s="6"/>
      <c r="E43" s="6"/>
      <c r="F43" s="6"/>
      <c r="G43" s="6"/>
      <c r="H43" s="6"/>
      <c r="I43" s="6"/>
      <c r="J43" s="7"/>
      <c r="K43" s="7"/>
      <c r="L43" s="7"/>
      <c r="M43" s="7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2">
        <f>SUM(BC44:BC47)</f>
        <v>0</v>
      </c>
      <c r="BD43" s="17" t="str">
        <f t="shared" si="0"/>
        <v/>
      </c>
    </row>
    <row r="44" spans="1:58" ht="45" hidden="1">
      <c r="A44" s="34" t="s">
        <v>106</v>
      </c>
      <c r="B44" s="34" t="s">
        <v>107</v>
      </c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  <c r="N44" s="2"/>
      <c r="O44" s="3"/>
      <c r="P44" s="3"/>
      <c r="Q44" s="3"/>
      <c r="R44" s="3"/>
      <c r="S44" s="22"/>
      <c r="T44" s="10"/>
      <c r="U44" s="10"/>
      <c r="V44" s="9"/>
      <c r="W44" s="9"/>
      <c r="X44" s="9"/>
      <c r="Y44" s="9"/>
      <c r="Z44" s="9"/>
      <c r="AA44" s="9"/>
      <c r="AB44" s="9"/>
      <c r="AC44" s="9"/>
      <c r="AD44" s="9"/>
      <c r="AE44" s="8"/>
      <c r="AF44" s="8"/>
      <c r="AG44" s="8"/>
      <c r="AH44" s="19"/>
      <c r="AI44" s="19"/>
      <c r="AJ44" s="19"/>
      <c r="AK44" s="19"/>
      <c r="AL44" s="19"/>
      <c r="AM44" s="19"/>
      <c r="AN44" s="19"/>
      <c r="AO44" s="20"/>
      <c r="AP44" s="20"/>
      <c r="AQ44" s="20"/>
      <c r="AR44" s="20"/>
      <c r="AS44" s="25"/>
      <c r="AT44" s="25"/>
      <c r="AU44" s="11"/>
      <c r="AV44" s="11"/>
      <c r="AW44" s="11"/>
      <c r="AX44" s="11"/>
      <c r="AY44" s="11"/>
      <c r="AZ44" s="11"/>
      <c r="BA44" s="11"/>
      <c r="BB44" s="29"/>
      <c r="BC44" s="2">
        <f t="shared" ref="BC44:BC48" si="6">SUM(C44:BB44)</f>
        <v>0</v>
      </c>
      <c r="BD44" s="17" t="str">
        <f t="shared" si="0"/>
        <v/>
      </c>
    </row>
    <row r="45" spans="1:58" ht="15" hidden="1" customHeight="1">
      <c r="A45" s="38" t="s">
        <v>108</v>
      </c>
      <c r="B45" s="34" t="s">
        <v>85</v>
      </c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  <c r="N45" s="2"/>
      <c r="O45" s="3"/>
      <c r="P45" s="3"/>
      <c r="Q45" s="3"/>
      <c r="R45" s="3"/>
      <c r="S45" s="22"/>
      <c r="T45" s="10"/>
      <c r="U45" s="10"/>
      <c r="V45" s="3"/>
      <c r="W45" s="3"/>
      <c r="X45" s="3"/>
      <c r="Y45" s="3"/>
      <c r="Z45" s="3"/>
      <c r="AA45" s="3"/>
      <c r="AB45" s="3"/>
      <c r="AC45" s="3"/>
      <c r="AD45" s="3"/>
      <c r="AE45" s="2"/>
      <c r="AF45" s="2"/>
      <c r="AG45" s="2"/>
      <c r="AH45" s="23"/>
      <c r="AI45" s="23"/>
      <c r="AJ45" s="23"/>
      <c r="AK45" s="23"/>
      <c r="AL45" s="23"/>
      <c r="AM45" s="23"/>
      <c r="AN45" s="23"/>
      <c r="AO45" s="24"/>
      <c r="AP45" s="24"/>
      <c r="AQ45" s="24"/>
      <c r="AR45" s="24"/>
      <c r="AS45" s="21"/>
      <c r="AT45" s="21"/>
      <c r="AU45" s="11"/>
      <c r="AV45" s="11"/>
      <c r="AW45" s="11"/>
      <c r="AX45" s="11"/>
      <c r="AY45" s="11"/>
      <c r="AZ45" s="11"/>
      <c r="BA45" s="11"/>
      <c r="BB45" s="29"/>
      <c r="BC45" s="2">
        <f t="shared" si="6"/>
        <v>0</v>
      </c>
      <c r="BD45" s="17" t="str">
        <f t="shared" si="0"/>
        <v/>
      </c>
    </row>
    <row r="46" spans="1:58" ht="15" hidden="1" customHeight="1">
      <c r="A46" s="38" t="s">
        <v>109</v>
      </c>
      <c r="B46" s="34" t="s">
        <v>87</v>
      </c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  <c r="N46" s="2"/>
      <c r="O46" s="3"/>
      <c r="P46" s="3"/>
      <c r="Q46" s="3"/>
      <c r="R46" s="3"/>
      <c r="S46" s="22"/>
      <c r="T46" s="10"/>
      <c r="U46" s="10"/>
      <c r="V46" s="3"/>
      <c r="W46" s="3"/>
      <c r="X46" s="3"/>
      <c r="Y46" s="3"/>
      <c r="Z46" s="3"/>
      <c r="AA46" s="3"/>
      <c r="AB46" s="3"/>
      <c r="AC46" s="3"/>
      <c r="AD46" s="3"/>
      <c r="AE46" s="2"/>
      <c r="AF46" s="2"/>
      <c r="AG46" s="2"/>
      <c r="AH46" s="26"/>
      <c r="AI46" s="26"/>
      <c r="AJ46" s="26"/>
      <c r="AK46" s="26"/>
      <c r="AL46" s="26"/>
      <c r="AM46" s="26"/>
      <c r="AN46" s="26"/>
      <c r="AO46" s="27"/>
      <c r="AP46" s="27"/>
      <c r="AQ46" s="27"/>
      <c r="AR46" s="20"/>
      <c r="AS46" s="21"/>
      <c r="AT46" s="21"/>
      <c r="AU46" s="11"/>
      <c r="AV46" s="11"/>
      <c r="AW46" s="11"/>
      <c r="AX46" s="11"/>
      <c r="AY46" s="11"/>
      <c r="AZ46" s="11"/>
      <c r="BA46" s="11"/>
      <c r="BB46" s="29"/>
      <c r="BC46" s="2">
        <f t="shared" si="6"/>
        <v>0</v>
      </c>
      <c r="BD46" s="17" t="str">
        <f t="shared" si="0"/>
        <v/>
      </c>
    </row>
    <row r="47" spans="1:58" ht="15" hidden="1" customHeight="1">
      <c r="A47" s="38" t="s">
        <v>110</v>
      </c>
      <c r="B47" s="39" t="s">
        <v>103</v>
      </c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  <c r="N47" s="2"/>
      <c r="O47" s="3"/>
      <c r="P47" s="3"/>
      <c r="Q47" s="3"/>
      <c r="R47" s="3"/>
      <c r="S47" s="22"/>
      <c r="T47" s="10"/>
      <c r="U47" s="10"/>
      <c r="V47" s="3"/>
      <c r="W47" s="3"/>
      <c r="X47" s="3"/>
      <c r="Y47" s="3"/>
      <c r="Z47" s="3"/>
      <c r="AA47" s="3"/>
      <c r="AB47" s="3"/>
      <c r="AC47" s="3"/>
      <c r="AD47" s="3"/>
      <c r="AE47" s="2"/>
      <c r="AF47" s="2"/>
      <c r="AG47" s="2"/>
      <c r="AH47" s="23"/>
      <c r="AI47" s="23"/>
      <c r="AJ47" s="23"/>
      <c r="AK47" s="23"/>
      <c r="AL47" s="23"/>
      <c r="AM47" s="23"/>
      <c r="AN47" s="23"/>
      <c r="AO47" s="24"/>
      <c r="AP47" s="24"/>
      <c r="AQ47" s="24"/>
      <c r="AR47" s="24"/>
      <c r="AS47" s="25"/>
      <c r="AT47" s="25"/>
      <c r="AU47" s="11"/>
      <c r="AV47" s="11"/>
      <c r="AW47" s="11"/>
      <c r="AX47" s="11"/>
      <c r="AY47" s="11"/>
      <c r="AZ47" s="11"/>
      <c r="BA47" s="11"/>
      <c r="BB47" s="29"/>
      <c r="BC47" s="2">
        <f t="shared" si="6"/>
        <v>0</v>
      </c>
      <c r="BD47" s="17" t="str">
        <f t="shared" si="0"/>
        <v/>
      </c>
    </row>
    <row r="48" spans="1:58" ht="15.75" hidden="1" customHeight="1">
      <c r="A48" s="40" t="s">
        <v>111</v>
      </c>
      <c r="B48" s="41" t="s">
        <v>112</v>
      </c>
      <c r="C48" s="42"/>
      <c r="D48" s="42"/>
      <c r="E48" s="42"/>
      <c r="F48" s="42"/>
      <c r="G48" s="42"/>
      <c r="H48" s="42"/>
      <c r="I48" s="42"/>
      <c r="J48" s="43"/>
      <c r="K48" s="43"/>
      <c r="L48" s="43"/>
      <c r="M48" s="43"/>
      <c r="N48" s="42"/>
      <c r="O48" s="44"/>
      <c r="P48" s="44"/>
      <c r="Q48" s="4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2"/>
      <c r="AU48" s="42"/>
      <c r="AV48" s="42"/>
      <c r="AW48" s="42"/>
      <c r="AX48" s="42"/>
      <c r="AY48" s="42"/>
      <c r="AZ48" s="42"/>
      <c r="BA48" s="42"/>
      <c r="BB48" s="45"/>
      <c r="BC48" s="42">
        <f t="shared" si="6"/>
        <v>0</v>
      </c>
      <c r="BD48" s="17" t="str">
        <f t="shared" si="0"/>
        <v/>
      </c>
    </row>
    <row r="49" spans="1:56" ht="15.75" hidden="1" customHeight="1">
      <c r="A49" s="40" t="s">
        <v>113</v>
      </c>
      <c r="B49" s="46" t="s">
        <v>114</v>
      </c>
      <c r="C49" s="42"/>
      <c r="D49" s="42"/>
      <c r="E49" s="42"/>
      <c r="F49" s="42"/>
      <c r="G49" s="42"/>
      <c r="H49" s="42"/>
      <c r="I49" s="42"/>
      <c r="J49" s="43"/>
      <c r="K49" s="43"/>
      <c r="L49" s="43"/>
      <c r="M49" s="43"/>
      <c r="N49" s="42"/>
      <c r="O49" s="42"/>
      <c r="P49" s="42"/>
      <c r="Q49" s="42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>
        <f>SUM(BC50:BC51)</f>
        <v>0</v>
      </c>
      <c r="BD49" s="17" t="str">
        <f t="shared" si="0"/>
        <v/>
      </c>
    </row>
    <row r="50" spans="1:56" ht="15.75" hidden="1" customHeight="1">
      <c r="A50" s="34"/>
      <c r="B50" s="34" t="s">
        <v>115</v>
      </c>
      <c r="C50" s="2"/>
      <c r="D50" s="2"/>
      <c r="E50" s="2"/>
      <c r="F50" s="2"/>
      <c r="G50" s="2"/>
      <c r="H50" s="2"/>
      <c r="I50" s="2"/>
      <c r="J50" s="3"/>
      <c r="K50" s="3"/>
      <c r="L50" s="3"/>
      <c r="M50" s="3"/>
      <c r="N50" s="2"/>
      <c r="O50" s="3"/>
      <c r="P50" s="3"/>
      <c r="Q50" s="3"/>
      <c r="R50" s="3"/>
      <c r="S50" s="22"/>
      <c r="T50" s="10"/>
      <c r="U50" s="10"/>
      <c r="V50" s="3"/>
      <c r="W50" s="3"/>
      <c r="X50" s="3"/>
      <c r="Y50" s="3"/>
      <c r="Z50" s="3"/>
      <c r="AA50" s="3"/>
      <c r="AB50" s="3"/>
      <c r="AC50" s="3"/>
      <c r="AD50" s="3"/>
      <c r="AE50" s="2"/>
      <c r="AF50" s="2"/>
      <c r="AG50" s="2"/>
      <c r="AH50" s="23"/>
      <c r="AI50" s="23"/>
      <c r="AJ50" s="23"/>
      <c r="AK50" s="23"/>
      <c r="AL50" s="23"/>
      <c r="AM50" s="23"/>
      <c r="AN50" s="23"/>
      <c r="AO50" s="24"/>
      <c r="AP50" s="24"/>
      <c r="AQ50" s="24"/>
      <c r="AR50" s="24"/>
      <c r="AS50" s="25"/>
      <c r="AT50" s="25"/>
      <c r="AU50" s="11"/>
      <c r="AV50" s="11"/>
      <c r="AW50" s="11"/>
      <c r="AX50" s="11"/>
      <c r="AY50" s="11"/>
      <c r="AZ50" s="11"/>
      <c r="BA50" s="11"/>
      <c r="BB50" s="29"/>
      <c r="BC50" s="2">
        <f t="shared" ref="BC50:BC51" si="7">SUM(C50:BB50)</f>
        <v>0</v>
      </c>
      <c r="BD50" s="17" t="str">
        <f t="shared" si="0"/>
        <v/>
      </c>
    </row>
    <row r="51" spans="1:56" ht="15.75" hidden="1" customHeight="1">
      <c r="A51" s="78"/>
      <c r="B51" s="78" t="s">
        <v>116</v>
      </c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69"/>
      <c r="O51" s="70"/>
      <c r="P51" s="70"/>
      <c r="Q51" s="70"/>
      <c r="R51" s="70"/>
      <c r="S51" s="71"/>
      <c r="T51" s="72"/>
      <c r="U51" s="72"/>
      <c r="V51" s="70"/>
      <c r="W51" s="70"/>
      <c r="X51" s="70"/>
      <c r="Y51" s="70"/>
      <c r="Z51" s="70"/>
      <c r="AA51" s="70"/>
      <c r="AB51" s="70"/>
      <c r="AC51" s="70"/>
      <c r="AD51" s="70"/>
      <c r="AE51" s="69"/>
      <c r="AF51" s="69"/>
      <c r="AG51" s="69"/>
      <c r="AH51" s="73"/>
      <c r="AI51" s="73"/>
      <c r="AJ51" s="73"/>
      <c r="AK51" s="73"/>
      <c r="AL51" s="73"/>
      <c r="AM51" s="73"/>
      <c r="AN51" s="73"/>
      <c r="AO51" s="74"/>
      <c r="AP51" s="74"/>
      <c r="AQ51" s="74"/>
      <c r="AR51" s="74"/>
      <c r="AS51" s="75"/>
      <c r="AT51" s="75"/>
      <c r="AU51" s="76"/>
      <c r="AV51" s="76"/>
      <c r="AW51" s="76"/>
      <c r="AX51" s="76"/>
      <c r="AY51" s="76"/>
      <c r="AZ51" s="76"/>
      <c r="BA51" s="76"/>
      <c r="BB51" s="77"/>
      <c r="BC51" s="69">
        <f t="shared" si="7"/>
        <v>0</v>
      </c>
      <c r="BD51" s="17" t="str">
        <f t="shared" si="0"/>
        <v/>
      </c>
    </row>
    <row r="52" spans="1:56" ht="21.75" customHeight="1">
      <c r="A52" s="302"/>
      <c r="B52" s="83" t="s">
        <v>35</v>
      </c>
      <c r="C52" s="303">
        <f>+C41+C33+C32+C30+C25+C22+C21+C20+C19+C18+C16+C13+C11+C10+C9+V20</f>
        <v>36</v>
      </c>
      <c r="D52" s="303">
        <f>+D41+D32+D30+D24+D22+D20+D19+D18+D16+D13+D11+D9</f>
        <v>36</v>
      </c>
      <c r="E52" s="303">
        <f>+E41+E32+E30+E24+E22+E20+E19+E18+E16+E13+E11+E9</f>
        <v>36</v>
      </c>
      <c r="F52" s="303">
        <f>+F41+F32+F30+F24+F22+F20+F19+F18+F16+F13+F11+F9</f>
        <v>36</v>
      </c>
      <c r="G52" s="303">
        <f>SUM(G8:G51)</f>
        <v>36</v>
      </c>
      <c r="H52" s="303">
        <f>SUM(H8:H51)</f>
        <v>36</v>
      </c>
      <c r="I52" s="303">
        <f>SUM(I8:I51)</f>
        <v>36</v>
      </c>
      <c r="J52" s="303">
        <f>SUM(J8:J51)</f>
        <v>36</v>
      </c>
      <c r="K52" s="303">
        <v>36</v>
      </c>
      <c r="L52" s="303">
        <f t="shared" ref="L52:S52" si="8">SUM(L8:L51)</f>
        <v>36</v>
      </c>
      <c r="M52" s="303">
        <f t="shared" si="8"/>
        <v>36</v>
      </c>
      <c r="N52" s="303">
        <f t="shared" si="8"/>
        <v>36</v>
      </c>
      <c r="O52" s="303">
        <f t="shared" si="8"/>
        <v>36</v>
      </c>
      <c r="P52" s="303">
        <f t="shared" si="8"/>
        <v>36</v>
      </c>
      <c r="Q52" s="303">
        <f t="shared" si="8"/>
        <v>36</v>
      </c>
      <c r="R52" s="303">
        <f t="shared" si="8"/>
        <v>36</v>
      </c>
      <c r="S52" s="303">
        <f t="shared" si="8"/>
        <v>36</v>
      </c>
      <c r="T52" s="303"/>
      <c r="U52" s="303">
        <f t="shared" ref="U52:BB52" si="9">SUM(U8:U51)</f>
        <v>0</v>
      </c>
      <c r="V52" s="303">
        <f t="shared" si="9"/>
        <v>36</v>
      </c>
      <c r="W52" s="303">
        <f t="shared" si="9"/>
        <v>36</v>
      </c>
      <c r="X52" s="303">
        <f t="shared" si="9"/>
        <v>36</v>
      </c>
      <c r="Y52" s="303">
        <f t="shared" si="9"/>
        <v>36</v>
      </c>
      <c r="Z52" s="303">
        <f t="shared" si="9"/>
        <v>36</v>
      </c>
      <c r="AA52" s="303">
        <f t="shared" si="9"/>
        <v>36</v>
      </c>
      <c r="AB52" s="303">
        <f t="shared" si="9"/>
        <v>36</v>
      </c>
      <c r="AC52" s="303">
        <f t="shared" si="9"/>
        <v>36</v>
      </c>
      <c r="AD52" s="303">
        <f t="shared" si="9"/>
        <v>36</v>
      </c>
      <c r="AE52" s="303">
        <f t="shared" si="9"/>
        <v>36</v>
      </c>
      <c r="AF52" s="303">
        <f t="shared" si="9"/>
        <v>36</v>
      </c>
      <c r="AG52" s="303">
        <f t="shared" si="9"/>
        <v>36</v>
      </c>
      <c r="AH52" s="303">
        <f t="shared" si="9"/>
        <v>36</v>
      </c>
      <c r="AI52" s="303">
        <f t="shared" si="9"/>
        <v>36</v>
      </c>
      <c r="AJ52" s="303">
        <f t="shared" si="9"/>
        <v>36</v>
      </c>
      <c r="AK52" s="303">
        <f t="shared" si="9"/>
        <v>36</v>
      </c>
      <c r="AL52" s="303">
        <f t="shared" si="9"/>
        <v>36</v>
      </c>
      <c r="AM52" s="303">
        <f t="shared" si="9"/>
        <v>36</v>
      </c>
      <c r="AN52" s="303">
        <f t="shared" si="9"/>
        <v>36</v>
      </c>
      <c r="AO52" s="303">
        <f t="shared" si="9"/>
        <v>36</v>
      </c>
      <c r="AP52" s="303">
        <f t="shared" si="9"/>
        <v>36</v>
      </c>
      <c r="AQ52" s="303">
        <f t="shared" si="9"/>
        <v>36</v>
      </c>
      <c r="AR52" s="303">
        <f t="shared" si="9"/>
        <v>36</v>
      </c>
      <c r="AS52" s="303">
        <f t="shared" si="9"/>
        <v>36</v>
      </c>
      <c r="AT52" s="303">
        <f t="shared" si="9"/>
        <v>36</v>
      </c>
      <c r="AU52" s="303">
        <f t="shared" si="9"/>
        <v>0</v>
      </c>
      <c r="AV52" s="303">
        <f t="shared" si="9"/>
        <v>0</v>
      </c>
      <c r="AW52" s="303">
        <f t="shared" si="9"/>
        <v>0</v>
      </c>
      <c r="AX52" s="303">
        <f t="shared" si="9"/>
        <v>0</v>
      </c>
      <c r="AY52" s="303">
        <f t="shared" si="9"/>
        <v>0</v>
      </c>
      <c r="AZ52" s="303">
        <f t="shared" si="9"/>
        <v>0</v>
      </c>
      <c r="BA52" s="303">
        <f t="shared" si="9"/>
        <v>0</v>
      </c>
      <c r="BB52" s="303">
        <f t="shared" si="9"/>
        <v>0</v>
      </c>
      <c r="BC52" s="302">
        <f>+BC42+BC41+BC40+BC34+BC33+BC32+BC30+BC29+BC25+BC24+BC22+BC21+BC20+BC19+BC18+BC16+BC13+BC11+BC10+BC9</f>
        <v>1512</v>
      </c>
      <c r="BD52" s="17">
        <f t="shared" si="0"/>
        <v>1</v>
      </c>
    </row>
    <row r="53" spans="1:56" ht="15.75" hidden="1" customHeight="1">
      <c r="A53" s="301"/>
      <c r="B53" s="82" t="s">
        <v>36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17" t="str">
        <f t="shared" si="0"/>
        <v/>
      </c>
    </row>
    <row r="54" spans="1:56" ht="15.75" hidden="1" customHeight="1">
      <c r="AT54" s="47"/>
    </row>
    <row r="55" spans="1:56" ht="15.75" hidden="1" customHeight="1">
      <c r="AT55" s="47"/>
    </row>
    <row r="56" spans="1:56" ht="15.75" hidden="1" customHeight="1">
      <c r="AT56" s="47"/>
    </row>
    <row r="57" spans="1:56" ht="15.75" hidden="1" customHeight="1"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13"/>
      <c r="AU57" s="48"/>
    </row>
    <row r="58" spans="1:56" ht="15.75" hidden="1" customHeight="1"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13"/>
      <c r="AU58" s="48"/>
    </row>
    <row r="59" spans="1:56" ht="15.75" hidden="1" customHeight="1"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13"/>
      <c r="AU59" s="48"/>
    </row>
    <row r="60" spans="1:56" ht="15.75" hidden="1" customHeight="1"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13"/>
      <c r="AU60" s="48"/>
    </row>
    <row r="61" spans="1:56" ht="15.75" hidden="1" customHeight="1"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13"/>
      <c r="AU61" s="48"/>
    </row>
    <row r="62" spans="1:56" ht="15.75" hidden="1" customHeight="1"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13"/>
      <c r="AU62" s="48"/>
    </row>
    <row r="63" spans="1:56" ht="15.75" hidden="1" customHeight="1"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13"/>
      <c r="AU63" s="48"/>
    </row>
    <row r="64" spans="1:56" ht="15.75" hidden="1" customHeight="1"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13"/>
      <c r="AU64" s="48"/>
    </row>
    <row r="65" spans="19:47" ht="15.75" hidden="1" customHeight="1"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13"/>
      <c r="AU65" s="48"/>
    </row>
    <row r="66" spans="19:47" ht="15.75" hidden="1" customHeight="1"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13"/>
      <c r="AU66" s="48"/>
    </row>
    <row r="67" spans="19:47" ht="15.75" hidden="1" customHeight="1"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13"/>
      <c r="AU67" s="48"/>
    </row>
    <row r="68" spans="19:47" ht="15.75" hidden="1" customHeight="1"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13"/>
      <c r="AU68" s="48"/>
    </row>
    <row r="69" spans="19:47" ht="15.75" hidden="1" customHeight="1"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13"/>
      <c r="AU69" s="48"/>
    </row>
    <row r="70" spans="19:47" ht="15.75" hidden="1" customHeight="1"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13"/>
      <c r="AU70" s="48"/>
    </row>
    <row r="71" spans="19:47" ht="15.75" hidden="1" customHeight="1"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13"/>
      <c r="AU71" s="48"/>
    </row>
    <row r="72" spans="19:47" ht="15.75" hidden="1" customHeight="1"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13"/>
      <c r="AU72" s="48"/>
    </row>
    <row r="73" spans="19:47" ht="15.75" hidden="1" customHeight="1"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13"/>
      <c r="AU73" s="48"/>
    </row>
    <row r="74" spans="19:47" ht="15.75" hidden="1" customHeight="1"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13"/>
      <c r="AU74" s="48"/>
    </row>
    <row r="75" spans="19:47" ht="15.75" hidden="1" customHeight="1"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13"/>
      <c r="AU75" s="48"/>
    </row>
    <row r="76" spans="19:47" ht="15.75" hidden="1" customHeight="1"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13"/>
      <c r="AU76" s="48"/>
    </row>
    <row r="77" spans="19:47" ht="15.75" hidden="1" customHeight="1"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13"/>
      <c r="AU77" s="48"/>
    </row>
    <row r="78" spans="19:47" ht="15.75" hidden="1" customHeight="1"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13"/>
      <c r="AU78" s="48"/>
    </row>
    <row r="79" spans="19:47" ht="15.75" hidden="1" customHeight="1"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13"/>
      <c r="AU79" s="48"/>
    </row>
    <row r="80" spans="19:47" ht="15.75" hidden="1" customHeight="1"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13"/>
      <c r="AU80" s="48"/>
    </row>
    <row r="81" spans="19:47" ht="15.75" hidden="1" customHeight="1"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13"/>
      <c r="AU81" s="48"/>
    </row>
    <row r="82" spans="19:47" ht="15.75" hidden="1" customHeight="1"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13"/>
      <c r="AU82" s="48"/>
    </row>
    <row r="83" spans="19:47" ht="15.75" hidden="1" customHeight="1"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13"/>
      <c r="AU83" s="48"/>
    </row>
    <row r="84" spans="19:47" ht="15.75" hidden="1" customHeight="1"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13"/>
      <c r="AU84" s="48"/>
    </row>
    <row r="85" spans="19:47" ht="15.75" hidden="1" customHeight="1"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13"/>
      <c r="AU85" s="48"/>
    </row>
    <row r="86" spans="19:47" ht="15.75" hidden="1" customHeight="1"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13"/>
      <c r="AU86" s="48"/>
    </row>
    <row r="87" spans="19:47" ht="15.75" hidden="1" customHeight="1"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13"/>
      <c r="AU87" s="48"/>
    </row>
    <row r="88" spans="19:47" ht="15.75" hidden="1" customHeight="1"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13"/>
      <c r="AU88" s="48"/>
    </row>
    <row r="89" spans="19:47" ht="15.75" hidden="1" customHeight="1"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13"/>
      <c r="AU89" s="48"/>
    </row>
    <row r="90" spans="19:47" ht="15.75" hidden="1" customHeight="1"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13"/>
      <c r="AU90" s="48"/>
    </row>
    <row r="91" spans="19:47" ht="15.75" hidden="1" customHeight="1"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13"/>
      <c r="AU91" s="48"/>
    </row>
    <row r="92" spans="19:47" ht="15.75" hidden="1" customHeight="1"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13"/>
      <c r="AU92" s="48"/>
    </row>
    <row r="93" spans="19:47" ht="15.75" hidden="1" customHeight="1"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13"/>
      <c r="AU93" s="48"/>
    </row>
    <row r="94" spans="19:47" ht="15.75" hidden="1" customHeight="1"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13"/>
      <c r="AU94" s="48"/>
    </row>
    <row r="95" spans="19:47" ht="15.75" hidden="1" customHeight="1"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13"/>
      <c r="AU95" s="48"/>
    </row>
    <row r="96" spans="19:47" ht="15.75" hidden="1" customHeight="1"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13"/>
      <c r="AU96" s="48"/>
    </row>
    <row r="97" spans="19:47" ht="15.75" hidden="1" customHeight="1"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13"/>
      <c r="AU97" s="48"/>
    </row>
    <row r="98" spans="19:47" ht="15.75" hidden="1" customHeight="1"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13"/>
      <c r="AU98" s="48"/>
    </row>
    <row r="99" spans="19:47" ht="15.75" hidden="1" customHeight="1"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13"/>
      <c r="AU99" s="48"/>
    </row>
    <row r="100" spans="19:47" ht="15.75" hidden="1" customHeight="1"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13"/>
      <c r="AU100" s="48"/>
    </row>
    <row r="101" spans="19:47" ht="15.75" hidden="1" customHeight="1"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13"/>
      <c r="AU101" s="48"/>
    </row>
    <row r="102" spans="19:47" ht="15.75" hidden="1" customHeight="1"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13"/>
      <c r="AU102" s="48"/>
    </row>
    <row r="103" spans="19:47" ht="15.75" hidden="1" customHeight="1"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13"/>
      <c r="AU103" s="48"/>
    </row>
    <row r="104" spans="19:47" ht="15.75" hidden="1" customHeight="1"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13"/>
      <c r="AU104" s="48"/>
    </row>
    <row r="105" spans="19:47" ht="15.75" hidden="1" customHeight="1"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13"/>
      <c r="AU105" s="48"/>
    </row>
    <row r="106" spans="19:47" ht="15.75" hidden="1" customHeight="1"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13"/>
      <c r="AU106" s="48"/>
    </row>
    <row r="107" spans="19:47" ht="15.75" hidden="1" customHeight="1"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13"/>
      <c r="AU107" s="48"/>
    </row>
    <row r="108" spans="19:47" ht="15.75" hidden="1" customHeight="1"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13"/>
      <c r="AU108" s="48"/>
    </row>
    <row r="109" spans="19:47" ht="15.75" hidden="1" customHeight="1"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13"/>
      <c r="AU109" s="48"/>
    </row>
    <row r="110" spans="19:47" ht="15.75" hidden="1" customHeight="1"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13"/>
      <c r="AU110" s="48"/>
    </row>
    <row r="111" spans="19:47" ht="15.75" hidden="1" customHeight="1"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13"/>
      <c r="AU111" s="48"/>
    </row>
    <row r="112" spans="19:47" ht="15.75" hidden="1" customHeight="1"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13"/>
      <c r="AU112" s="48"/>
    </row>
    <row r="113" spans="19:47" ht="15.75" hidden="1" customHeight="1"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13"/>
      <c r="AU113" s="48"/>
    </row>
    <row r="114" spans="19:47" ht="15.75" hidden="1" customHeight="1"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13"/>
      <c r="AU114" s="48"/>
    </row>
    <row r="115" spans="19:47" ht="15.75" hidden="1" customHeight="1"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13"/>
      <c r="AU115" s="48"/>
    </row>
    <row r="116" spans="19:47" ht="15.75" hidden="1" customHeight="1"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13"/>
      <c r="AU116" s="48"/>
    </row>
    <row r="117" spans="19:47" ht="15.75" hidden="1" customHeight="1"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13"/>
      <c r="AU117" s="48"/>
    </row>
    <row r="118" spans="19:47" ht="15.75" hidden="1" customHeight="1"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13"/>
      <c r="AU118" s="48"/>
    </row>
    <row r="119" spans="19:47" ht="15.75" hidden="1" customHeight="1"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13"/>
      <c r="AU119" s="48"/>
    </row>
    <row r="120" spans="19:47" ht="15.75" hidden="1" customHeight="1"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13"/>
      <c r="AU120" s="48"/>
    </row>
    <row r="121" spans="19:47" ht="15.75" hidden="1" customHeight="1"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13"/>
      <c r="AU121" s="48"/>
    </row>
    <row r="122" spans="19:47" ht="15.75" hidden="1" customHeight="1"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13"/>
      <c r="AU122" s="48"/>
    </row>
    <row r="123" spans="19:47" ht="15.75" hidden="1" customHeight="1"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13"/>
      <c r="AU123" s="48"/>
    </row>
    <row r="124" spans="19:47" ht="15.75" hidden="1" customHeight="1"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13"/>
      <c r="AU124" s="48"/>
    </row>
    <row r="125" spans="19:47" ht="15.75" hidden="1" customHeight="1"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13"/>
      <c r="AU125" s="48"/>
    </row>
    <row r="126" spans="19:47" ht="15.75" hidden="1" customHeight="1"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13"/>
      <c r="AU126" s="48"/>
    </row>
    <row r="127" spans="19:47" ht="15.75" hidden="1" customHeight="1"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13"/>
      <c r="AU127" s="48"/>
    </row>
    <row r="128" spans="19:47" ht="15.75" hidden="1" customHeight="1"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13"/>
      <c r="AU128" s="48"/>
    </row>
    <row r="129" spans="19:47" ht="15.75" hidden="1" customHeight="1"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13"/>
      <c r="AU129" s="48"/>
    </row>
    <row r="130" spans="19:47" ht="15.75" hidden="1" customHeight="1"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13"/>
      <c r="AU130" s="48"/>
    </row>
    <row r="131" spans="19:47" ht="15.75" hidden="1" customHeight="1"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13"/>
      <c r="AU131" s="48"/>
    </row>
    <row r="132" spans="19:47" ht="15.75" hidden="1" customHeight="1"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13"/>
      <c r="AU132" s="48"/>
    </row>
    <row r="133" spans="19:47" ht="15.75" hidden="1" customHeight="1"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13"/>
      <c r="AU133" s="48"/>
    </row>
    <row r="134" spans="19:47" ht="15.75" hidden="1" customHeight="1"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13"/>
      <c r="AU134" s="48"/>
    </row>
    <row r="135" spans="19:47" ht="15.75" hidden="1" customHeight="1"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13"/>
      <c r="AU135" s="48"/>
    </row>
    <row r="136" spans="19:47" ht="15.75" hidden="1" customHeight="1"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13"/>
      <c r="AU136" s="48"/>
    </row>
    <row r="137" spans="19:47" ht="15.75" hidden="1" customHeight="1"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13"/>
      <c r="AU137" s="48"/>
    </row>
    <row r="138" spans="19:47" ht="15.75" hidden="1" customHeight="1"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13"/>
      <c r="AU138" s="48"/>
    </row>
    <row r="139" spans="19:47" ht="15.75" hidden="1" customHeight="1"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13"/>
      <c r="AU139" s="48"/>
    </row>
    <row r="140" spans="19:47" ht="15.75" hidden="1" customHeight="1"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13"/>
      <c r="AU140" s="48"/>
    </row>
    <row r="141" spans="19:47" ht="15.75" hidden="1" customHeight="1"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13"/>
      <c r="AU141" s="48"/>
    </row>
    <row r="142" spans="19:47" ht="15.75" hidden="1" customHeight="1"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13"/>
      <c r="AU142" s="48"/>
    </row>
    <row r="143" spans="19:47" ht="15.75" hidden="1" customHeight="1"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13"/>
      <c r="AU143" s="48"/>
    </row>
    <row r="144" spans="19:47" ht="15.75" hidden="1" customHeight="1"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13"/>
      <c r="AU144" s="48"/>
    </row>
    <row r="145" spans="19:47" ht="15.75" hidden="1" customHeight="1"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13"/>
      <c r="AU145" s="48"/>
    </row>
    <row r="146" spans="19:47" ht="15.75" hidden="1" customHeight="1"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13"/>
      <c r="AU146" s="48"/>
    </row>
    <row r="147" spans="19:47" ht="15.75" hidden="1" customHeight="1"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13"/>
      <c r="AU147" s="48"/>
    </row>
    <row r="148" spans="19:47" ht="15.75" hidden="1" customHeight="1"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13"/>
      <c r="AU148" s="48"/>
    </row>
    <row r="149" spans="19:47" ht="15.75" hidden="1" customHeight="1"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13"/>
      <c r="AU149" s="48"/>
    </row>
    <row r="150" spans="19:47" ht="15.75" hidden="1" customHeight="1"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13"/>
      <c r="AU150" s="48"/>
    </row>
    <row r="151" spans="19:47" ht="15.75" hidden="1" customHeight="1"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13"/>
      <c r="AU151" s="48"/>
    </row>
    <row r="152" spans="19:47" ht="15.75" hidden="1" customHeight="1"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13"/>
      <c r="AU152" s="48"/>
    </row>
    <row r="153" spans="19:47" ht="15.75" hidden="1" customHeight="1"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13"/>
      <c r="AU153" s="48"/>
    </row>
    <row r="154" spans="19:47" ht="15.75" hidden="1" customHeight="1"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13"/>
      <c r="AU154" s="48"/>
    </row>
    <row r="155" spans="19:47" ht="15.75" hidden="1" customHeight="1"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13"/>
      <c r="AU155" s="48"/>
    </row>
    <row r="156" spans="19:47" ht="15.75" hidden="1" customHeight="1"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13"/>
      <c r="AU156" s="48"/>
    </row>
    <row r="157" spans="19:47" ht="15.75" hidden="1" customHeight="1"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13"/>
      <c r="AU157" s="48"/>
    </row>
    <row r="158" spans="19:47" ht="15.75" hidden="1" customHeight="1"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13"/>
      <c r="AU158" s="48"/>
    </row>
    <row r="159" spans="19:47" ht="15.75" hidden="1" customHeight="1"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13"/>
      <c r="AU159" s="48"/>
    </row>
    <row r="160" spans="19:47" ht="15.75" hidden="1" customHeight="1"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13"/>
      <c r="AU160" s="48"/>
    </row>
    <row r="161" spans="19:47" ht="15.75" hidden="1" customHeight="1"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13"/>
      <c r="AU161" s="48"/>
    </row>
    <row r="162" spans="19:47" ht="15.75" hidden="1" customHeight="1"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13"/>
      <c r="AU162" s="48"/>
    </row>
    <row r="163" spans="19:47" ht="15.75" hidden="1" customHeight="1"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13"/>
      <c r="AU163" s="48"/>
    </row>
    <row r="164" spans="19:47" ht="15.75" hidden="1" customHeight="1"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13"/>
      <c r="AU164" s="48"/>
    </row>
    <row r="165" spans="19:47" ht="15.75" hidden="1" customHeight="1"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13"/>
      <c r="AU165" s="48"/>
    </row>
    <row r="166" spans="19:47" ht="15.75" hidden="1" customHeight="1"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13"/>
      <c r="AU166" s="48"/>
    </row>
    <row r="167" spans="19:47" ht="15.75" hidden="1" customHeight="1"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13"/>
      <c r="AU167" s="48"/>
    </row>
    <row r="168" spans="19:47" ht="15.75" hidden="1" customHeight="1"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13"/>
      <c r="AU168" s="48"/>
    </row>
    <row r="169" spans="19:47" ht="15.75" hidden="1" customHeight="1"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13"/>
      <c r="AU169" s="48"/>
    </row>
    <row r="170" spans="19:47" ht="15.75" hidden="1" customHeight="1"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13"/>
      <c r="AU170" s="48"/>
    </row>
    <row r="171" spans="19:47" ht="15.75" hidden="1" customHeight="1"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13"/>
      <c r="AU171" s="48"/>
    </row>
    <row r="172" spans="19:47" ht="15.75" hidden="1" customHeight="1"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13"/>
      <c r="AU172" s="48"/>
    </row>
    <row r="173" spans="19:47" ht="15.75" hidden="1" customHeight="1"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13"/>
      <c r="AU173" s="48"/>
    </row>
    <row r="174" spans="19:47" ht="15.75" hidden="1" customHeight="1"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13"/>
      <c r="AU174" s="48"/>
    </row>
    <row r="175" spans="19:47" ht="15.75" hidden="1" customHeight="1"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13"/>
      <c r="AU175" s="48"/>
    </row>
    <row r="176" spans="19:47" ht="15.75" hidden="1" customHeight="1"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13"/>
      <c r="AU176" s="48"/>
    </row>
    <row r="177" spans="19:47" ht="15.75" hidden="1" customHeight="1"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13"/>
      <c r="AU177" s="48"/>
    </row>
    <row r="178" spans="19:47" ht="15.75" hidden="1" customHeight="1"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13"/>
      <c r="AU178" s="48"/>
    </row>
    <row r="179" spans="19:47" ht="15.75" hidden="1" customHeight="1"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13"/>
      <c r="AU179" s="48"/>
    </row>
    <row r="180" spans="19:47" ht="15.75" hidden="1" customHeight="1"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13"/>
      <c r="AU180" s="48"/>
    </row>
    <row r="181" spans="19:47" ht="15.75" hidden="1" customHeight="1"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13"/>
      <c r="AU181" s="48"/>
    </row>
    <row r="182" spans="19:47" ht="15.75" hidden="1" customHeight="1"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13"/>
      <c r="AU182" s="48"/>
    </row>
    <row r="183" spans="19:47" ht="15.75" hidden="1" customHeight="1"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13"/>
      <c r="AU183" s="48"/>
    </row>
    <row r="184" spans="19:47" ht="15.75" hidden="1" customHeight="1"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13"/>
      <c r="AU184" s="48"/>
    </row>
    <row r="185" spans="19:47" ht="15.75" hidden="1" customHeight="1"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13"/>
      <c r="AU185" s="48"/>
    </row>
    <row r="186" spans="19:47" ht="15.75" hidden="1" customHeight="1"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13"/>
      <c r="AU186" s="48"/>
    </row>
    <row r="187" spans="19:47" ht="15.75" hidden="1" customHeight="1"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13"/>
      <c r="AU187" s="48"/>
    </row>
    <row r="188" spans="19:47" ht="15.75" hidden="1" customHeight="1"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13"/>
      <c r="AU188" s="48"/>
    </row>
    <row r="189" spans="19:47" ht="15.75" hidden="1" customHeight="1"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13"/>
      <c r="AU189" s="48"/>
    </row>
    <row r="190" spans="19:47" ht="15.75" hidden="1" customHeight="1"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13"/>
      <c r="AU190" s="48"/>
    </row>
    <row r="191" spans="19:47" ht="15.75" hidden="1" customHeight="1"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13"/>
      <c r="AU191" s="48"/>
    </row>
    <row r="192" spans="19:47" ht="15.75" hidden="1" customHeight="1"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13"/>
      <c r="AU192" s="48"/>
    </row>
    <row r="193" spans="19:47" ht="15.75" hidden="1" customHeight="1"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13"/>
      <c r="AU193" s="48"/>
    </row>
    <row r="194" spans="19:47" ht="15.75" hidden="1" customHeight="1"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13"/>
      <c r="AU194" s="48"/>
    </row>
    <row r="195" spans="19:47" ht="15.75" hidden="1" customHeight="1"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13"/>
      <c r="AU195" s="48"/>
    </row>
    <row r="196" spans="19:47" ht="15.75" hidden="1" customHeight="1"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13"/>
      <c r="AU196" s="48"/>
    </row>
    <row r="197" spans="19:47" ht="15.75" hidden="1" customHeight="1"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13"/>
      <c r="AU197" s="48"/>
    </row>
    <row r="198" spans="19:47" ht="15.75" hidden="1" customHeight="1"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13"/>
      <c r="AU198" s="48"/>
    </row>
    <row r="199" spans="19:47" ht="15.75" hidden="1" customHeight="1"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13"/>
      <c r="AU199" s="48"/>
    </row>
    <row r="200" spans="19:47" ht="15.75" hidden="1" customHeight="1"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13"/>
      <c r="AU200" s="48"/>
    </row>
    <row r="201" spans="19:47" ht="15.75" hidden="1" customHeight="1"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13"/>
      <c r="AU201" s="48"/>
    </row>
    <row r="202" spans="19:47" ht="15.75" hidden="1" customHeight="1"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13"/>
      <c r="AU202" s="48"/>
    </row>
    <row r="203" spans="19:47" ht="15.75" hidden="1" customHeight="1"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13"/>
      <c r="AU203" s="48"/>
    </row>
    <row r="204" spans="19:47" ht="15.75" hidden="1" customHeight="1"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13"/>
      <c r="AU204" s="48"/>
    </row>
    <row r="205" spans="19:47" ht="15.75" hidden="1" customHeight="1"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13"/>
      <c r="AU205" s="48"/>
    </row>
    <row r="206" spans="19:47" ht="15.75" hidden="1" customHeight="1"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13"/>
      <c r="AU206" s="48"/>
    </row>
    <row r="207" spans="19:47" ht="15.75" hidden="1" customHeight="1"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13"/>
      <c r="AU207" s="48"/>
    </row>
    <row r="208" spans="19:47" ht="15.75" hidden="1" customHeight="1"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13"/>
      <c r="AU208" s="48"/>
    </row>
    <row r="209" spans="19:47" ht="15.75" hidden="1" customHeight="1"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13"/>
      <c r="AU209" s="48"/>
    </row>
    <row r="210" spans="19:47" ht="15.75" hidden="1" customHeight="1"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13"/>
      <c r="AU210" s="48"/>
    </row>
    <row r="211" spans="19:47" ht="15.75" hidden="1" customHeight="1"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13"/>
      <c r="AU211" s="48"/>
    </row>
    <row r="212" spans="19:47" ht="15.75" hidden="1" customHeight="1"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13"/>
      <c r="AU212" s="48"/>
    </row>
    <row r="213" spans="19:47" ht="15.75" hidden="1" customHeight="1"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13"/>
      <c r="AU213" s="48"/>
    </row>
    <row r="214" spans="19:47" ht="15.75" hidden="1" customHeight="1"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13"/>
      <c r="AU214" s="48"/>
    </row>
    <row r="215" spans="19:47" ht="15.75" hidden="1" customHeight="1"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13"/>
      <c r="AU215" s="48"/>
    </row>
    <row r="216" spans="19:47" ht="15.75" hidden="1" customHeight="1"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13"/>
      <c r="AU216" s="48"/>
    </row>
    <row r="217" spans="19:47" ht="15.75" hidden="1" customHeight="1"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13"/>
      <c r="AU217" s="48"/>
    </row>
    <row r="218" spans="19:47" ht="15.75" hidden="1" customHeight="1"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13"/>
      <c r="AU218" s="48"/>
    </row>
    <row r="219" spans="19:47" ht="15.75" hidden="1" customHeight="1"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13"/>
      <c r="AU219" s="48"/>
    </row>
    <row r="220" spans="19:47" ht="15.75" hidden="1" customHeight="1"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13"/>
      <c r="AU220" s="48"/>
    </row>
    <row r="221" spans="19:47" ht="15.75" hidden="1" customHeight="1"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13"/>
      <c r="AU221" s="48"/>
    </row>
    <row r="222" spans="19:47" ht="15.75" hidden="1" customHeight="1"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13"/>
      <c r="AU222" s="48"/>
    </row>
    <row r="223" spans="19:47" ht="15.75" hidden="1" customHeight="1"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13"/>
      <c r="AU223" s="48"/>
    </row>
    <row r="224" spans="19:47" ht="15.75" hidden="1" customHeight="1"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13"/>
      <c r="AU224" s="48"/>
    </row>
    <row r="225" spans="19:47" ht="15.75" hidden="1" customHeight="1"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13"/>
      <c r="AU225" s="48"/>
    </row>
    <row r="226" spans="19:47" ht="15.75" hidden="1" customHeight="1"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13"/>
      <c r="AU226" s="48"/>
    </row>
    <row r="227" spans="19:47" ht="15.75" hidden="1" customHeight="1"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13"/>
      <c r="AU227" s="48"/>
    </row>
    <row r="228" spans="19:47" ht="15.75" hidden="1" customHeight="1"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13"/>
      <c r="AU228" s="48"/>
    </row>
    <row r="229" spans="19:47" ht="15.75" hidden="1" customHeight="1"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13"/>
      <c r="AU229" s="48"/>
    </row>
    <row r="230" spans="19:47" ht="15.75" hidden="1" customHeight="1"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13"/>
      <c r="AU230" s="48"/>
    </row>
    <row r="231" spans="19:47" ht="15.75" hidden="1" customHeight="1"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13"/>
      <c r="AU231" s="48"/>
    </row>
    <row r="232" spans="19:47" ht="15.75" hidden="1" customHeight="1"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13"/>
      <c r="AU232" s="48"/>
    </row>
    <row r="233" spans="19:47" ht="15.75" hidden="1" customHeight="1"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13"/>
      <c r="AU233" s="48"/>
    </row>
    <row r="234" spans="19:47" ht="15.75" hidden="1" customHeight="1"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13"/>
      <c r="AU234" s="48"/>
    </row>
    <row r="235" spans="19:47" ht="15.75" hidden="1" customHeight="1"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13"/>
      <c r="AU235" s="48"/>
    </row>
    <row r="236" spans="19:47" ht="15.75" hidden="1" customHeight="1"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13"/>
      <c r="AU236" s="48"/>
    </row>
    <row r="237" spans="19:47" ht="15.75" hidden="1" customHeight="1"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13"/>
      <c r="AU237" s="48"/>
    </row>
    <row r="238" spans="19:47" ht="15.75" hidden="1" customHeight="1"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13"/>
      <c r="AU238" s="48"/>
    </row>
    <row r="239" spans="19:47" ht="15.75" hidden="1" customHeight="1"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13"/>
      <c r="AU239" s="48"/>
    </row>
    <row r="240" spans="19:47" ht="15.75" hidden="1" customHeight="1"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13"/>
      <c r="AU240" s="48"/>
    </row>
    <row r="241" spans="19:47" ht="15.75" hidden="1" customHeight="1"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13"/>
      <c r="AU241" s="48"/>
    </row>
    <row r="242" spans="19:47" ht="15.75" hidden="1" customHeight="1"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13"/>
      <c r="AU242" s="48"/>
    </row>
    <row r="243" spans="19:47" ht="15.75" hidden="1" customHeight="1"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13"/>
      <c r="AU243" s="48"/>
    </row>
    <row r="244" spans="19:47" ht="15.75" hidden="1" customHeight="1"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13"/>
      <c r="AU244" s="48"/>
    </row>
    <row r="245" spans="19:47" ht="15.75" hidden="1" customHeight="1"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13"/>
      <c r="AU245" s="48"/>
    </row>
    <row r="246" spans="19:47" ht="15.75" hidden="1" customHeight="1"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13"/>
      <c r="AU246" s="48"/>
    </row>
    <row r="247" spans="19:47" ht="15.75" hidden="1" customHeight="1"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13"/>
      <c r="AU247" s="48"/>
    </row>
    <row r="248" spans="19:47" ht="15.75" hidden="1" customHeight="1"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13"/>
      <c r="AU248" s="48"/>
    </row>
    <row r="249" spans="19:47" ht="15.75" hidden="1" customHeight="1"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13"/>
      <c r="AU249" s="48"/>
    </row>
    <row r="250" spans="19:47" ht="15.75" hidden="1" customHeight="1"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13"/>
      <c r="AU250" s="48"/>
    </row>
    <row r="251" spans="19:47" ht="15.75" hidden="1" customHeight="1"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13"/>
      <c r="AU251" s="48"/>
    </row>
    <row r="252" spans="19:47" ht="15.75" hidden="1" customHeight="1"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13"/>
      <c r="AU252" s="48"/>
    </row>
    <row r="253" spans="19:47" ht="15.75" hidden="1" customHeight="1"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13"/>
      <c r="AU253" s="48"/>
    </row>
    <row r="254" spans="19:47" ht="15.75" hidden="1" customHeight="1"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13"/>
      <c r="AU254" s="48"/>
    </row>
    <row r="255" spans="19:47" ht="15.75" hidden="1" customHeight="1"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13"/>
      <c r="AU255" s="48"/>
    </row>
    <row r="256" spans="19:47" ht="15.75" hidden="1" customHeight="1"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13"/>
      <c r="AU256" s="48"/>
    </row>
    <row r="257" spans="19:47" ht="15.75" hidden="1" customHeight="1"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13"/>
      <c r="AU257" s="48"/>
    </row>
    <row r="258" spans="19:47" ht="15.75" hidden="1" customHeight="1"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13"/>
      <c r="AU258" s="48"/>
    </row>
    <row r="259" spans="19:47" ht="15.75" hidden="1" customHeight="1"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13"/>
      <c r="AU259" s="48"/>
    </row>
    <row r="260" spans="19:47" ht="15.75" hidden="1" customHeight="1"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13"/>
      <c r="AU260" s="48"/>
    </row>
    <row r="261" spans="19:47" ht="15.75" hidden="1" customHeight="1"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13"/>
      <c r="AU261" s="48"/>
    </row>
    <row r="262" spans="19:47" ht="15.75" hidden="1" customHeight="1"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13"/>
      <c r="AU262" s="48"/>
    </row>
    <row r="263" spans="19:47" ht="15.75" hidden="1" customHeight="1"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13"/>
      <c r="AU263" s="48"/>
    </row>
    <row r="264" spans="19:47" ht="15.75" hidden="1" customHeight="1"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13"/>
      <c r="AU264" s="48"/>
    </row>
    <row r="265" spans="19:47" ht="15.75" hidden="1" customHeight="1"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13"/>
      <c r="AU265" s="48"/>
    </row>
    <row r="266" spans="19:47" ht="15.75" hidden="1" customHeight="1"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13"/>
      <c r="AU266" s="48"/>
    </row>
    <row r="267" spans="19:47" ht="15.75" hidden="1" customHeight="1"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13"/>
      <c r="AU267" s="48"/>
    </row>
    <row r="268" spans="19:47" ht="15.75" hidden="1" customHeight="1"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13"/>
      <c r="AU268" s="48"/>
    </row>
    <row r="269" spans="19:47" ht="15.75" hidden="1" customHeight="1"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13"/>
      <c r="AU269" s="48"/>
    </row>
    <row r="270" spans="19:47" ht="15.75" hidden="1" customHeight="1"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13"/>
      <c r="AU270" s="48"/>
    </row>
    <row r="271" spans="19:47" ht="15.75" hidden="1" customHeight="1"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13"/>
      <c r="AU271" s="48"/>
    </row>
    <row r="272" spans="19:47" ht="15.75" hidden="1" customHeight="1"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13"/>
      <c r="AU272" s="48"/>
    </row>
    <row r="273" spans="19:47" ht="15.75" hidden="1" customHeight="1"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13"/>
      <c r="AU273" s="48"/>
    </row>
    <row r="274" spans="19:47" ht="15.75" hidden="1" customHeight="1"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13"/>
      <c r="AU274" s="48"/>
    </row>
    <row r="275" spans="19:47" ht="15.75" hidden="1" customHeight="1"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13"/>
      <c r="AU275" s="48"/>
    </row>
    <row r="276" spans="19:47" ht="15.75" hidden="1" customHeight="1"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13"/>
      <c r="AU276" s="48"/>
    </row>
    <row r="277" spans="19:47" ht="15.75" hidden="1" customHeight="1"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13"/>
      <c r="AU277" s="48"/>
    </row>
    <row r="278" spans="19:47" ht="15.75" hidden="1" customHeight="1"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13"/>
      <c r="AU278" s="48"/>
    </row>
    <row r="279" spans="19:47" ht="15.75" hidden="1" customHeight="1"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13"/>
      <c r="AU279" s="48"/>
    </row>
    <row r="280" spans="19:47" ht="15.75" hidden="1" customHeight="1"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13"/>
      <c r="AU280" s="48"/>
    </row>
    <row r="281" spans="19:47" ht="15.75" hidden="1" customHeight="1"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13"/>
      <c r="AU281" s="48"/>
    </row>
    <row r="282" spans="19:47" ht="15.75" hidden="1" customHeight="1"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13"/>
      <c r="AU282" s="48"/>
    </row>
    <row r="283" spans="19:47" ht="15.75" hidden="1" customHeight="1"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13"/>
      <c r="AU283" s="48"/>
    </row>
    <row r="284" spans="19:47" ht="15.75" hidden="1" customHeight="1"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13"/>
      <c r="AU284" s="48"/>
    </row>
    <row r="285" spans="19:47" ht="15.75" hidden="1" customHeight="1"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13"/>
      <c r="AU285" s="48"/>
    </row>
    <row r="286" spans="19:47" ht="15.75" hidden="1" customHeight="1"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13"/>
      <c r="AU286" s="48"/>
    </row>
    <row r="287" spans="19:47" ht="15.75" hidden="1" customHeight="1"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13"/>
      <c r="AU287" s="48"/>
    </row>
    <row r="288" spans="19:47" ht="15.75" hidden="1" customHeight="1"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13"/>
      <c r="AU288" s="48"/>
    </row>
    <row r="289" spans="19:47" ht="15.75" hidden="1" customHeight="1"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13"/>
      <c r="AU289" s="48"/>
    </row>
    <row r="290" spans="19:47" ht="15.75" hidden="1" customHeight="1"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13"/>
      <c r="AU290" s="48"/>
    </row>
    <row r="291" spans="19:47" ht="15.75" hidden="1" customHeight="1"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13"/>
      <c r="AU291" s="48"/>
    </row>
    <row r="292" spans="19:47" ht="15.75" hidden="1" customHeight="1"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13"/>
      <c r="AU292" s="48"/>
    </row>
    <row r="293" spans="19:47" ht="15.75" hidden="1" customHeight="1"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13"/>
      <c r="AU293" s="48"/>
    </row>
    <row r="294" spans="19:47" ht="15.75" hidden="1" customHeight="1"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13"/>
      <c r="AU294" s="48"/>
    </row>
    <row r="295" spans="19:47" ht="15.75" hidden="1" customHeight="1"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13"/>
      <c r="AU295" s="48"/>
    </row>
    <row r="296" spans="19:47" ht="15.75" hidden="1" customHeight="1"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13"/>
      <c r="AU296" s="48"/>
    </row>
    <row r="297" spans="19:47" ht="15.75" hidden="1" customHeight="1"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13"/>
      <c r="AU297" s="48"/>
    </row>
    <row r="298" spans="19:47" ht="15.75" hidden="1" customHeight="1"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13"/>
      <c r="AU298" s="48"/>
    </row>
    <row r="299" spans="19:47" ht="15.75" hidden="1" customHeight="1"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13"/>
      <c r="AU299" s="48"/>
    </row>
    <row r="300" spans="19:47" ht="15.75" hidden="1" customHeight="1"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13"/>
      <c r="AU300" s="48"/>
    </row>
    <row r="301" spans="19:47" ht="15.75" hidden="1" customHeight="1"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13"/>
      <c r="AU301" s="48"/>
    </row>
    <row r="302" spans="19:47" ht="15.75" hidden="1" customHeight="1"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13"/>
      <c r="AU302" s="48"/>
    </row>
    <row r="303" spans="19:47" ht="15.75" hidden="1" customHeight="1"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13"/>
      <c r="AU303" s="48"/>
    </row>
    <row r="304" spans="19:47" ht="15.75" hidden="1" customHeight="1"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13"/>
      <c r="AU304" s="48"/>
    </row>
    <row r="305" spans="19:47" ht="15.75" hidden="1" customHeight="1"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13"/>
      <c r="AU305" s="48"/>
    </row>
    <row r="306" spans="19:47" ht="15.75" hidden="1" customHeight="1"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13"/>
      <c r="AU306" s="48"/>
    </row>
    <row r="307" spans="19:47" ht="15.75" hidden="1" customHeight="1"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13"/>
      <c r="AU307" s="48"/>
    </row>
    <row r="308" spans="19:47" ht="15.75" hidden="1" customHeight="1"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13"/>
      <c r="AU308" s="48"/>
    </row>
    <row r="309" spans="19:47" ht="15.75" hidden="1" customHeight="1"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13"/>
      <c r="AU309" s="48"/>
    </row>
    <row r="310" spans="19:47" ht="15.75" hidden="1" customHeight="1"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13"/>
      <c r="AU310" s="48"/>
    </row>
    <row r="311" spans="19:47" ht="15.75" hidden="1" customHeight="1"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13"/>
      <c r="AU311" s="48"/>
    </row>
    <row r="312" spans="19:47" ht="15.75" hidden="1" customHeight="1"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13"/>
      <c r="AU312" s="48"/>
    </row>
    <row r="313" spans="19:47" ht="15.75" hidden="1" customHeight="1"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13"/>
      <c r="AU313" s="48"/>
    </row>
    <row r="314" spans="19:47" ht="15.75" hidden="1" customHeight="1"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13"/>
      <c r="AU314" s="48"/>
    </row>
    <row r="315" spans="19:47" ht="15.75" hidden="1" customHeight="1"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13"/>
      <c r="AU315" s="48"/>
    </row>
    <row r="316" spans="19:47" ht="15.75" hidden="1" customHeight="1"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13"/>
      <c r="AU316" s="48"/>
    </row>
    <row r="317" spans="19:47" ht="15.75" hidden="1" customHeight="1"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13"/>
      <c r="AU317" s="48"/>
    </row>
    <row r="318" spans="19:47" ht="15.75" hidden="1" customHeight="1"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13"/>
      <c r="AU318" s="48"/>
    </row>
    <row r="319" spans="19:47" ht="15.75" hidden="1" customHeight="1"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13"/>
      <c r="AU319" s="48"/>
    </row>
    <row r="320" spans="19:47" ht="15.75" hidden="1" customHeight="1"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13"/>
      <c r="AU320" s="48"/>
    </row>
    <row r="321" spans="19:47" ht="15.75" hidden="1" customHeight="1"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13"/>
      <c r="AU321" s="48"/>
    </row>
    <row r="322" spans="19:47" ht="15.75" hidden="1" customHeight="1"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13"/>
      <c r="AU322" s="48"/>
    </row>
    <row r="323" spans="19:47" ht="15.75" hidden="1" customHeight="1"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13"/>
      <c r="AU323" s="48"/>
    </row>
    <row r="324" spans="19:47" ht="15.75" hidden="1" customHeight="1"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13"/>
      <c r="AU324" s="48"/>
    </row>
    <row r="325" spans="19:47" ht="15.75" hidden="1" customHeight="1"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13"/>
      <c r="AU325" s="48"/>
    </row>
    <row r="326" spans="19:47" ht="15.75" hidden="1" customHeight="1"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13"/>
      <c r="AU326" s="48"/>
    </row>
    <row r="327" spans="19:47" ht="15.75" hidden="1" customHeight="1"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13"/>
      <c r="AU327" s="48"/>
    </row>
    <row r="328" spans="19:47" ht="15.75" hidden="1" customHeight="1"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13"/>
      <c r="AU328" s="48"/>
    </row>
    <row r="329" spans="19:47" ht="15.75" hidden="1" customHeight="1"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13"/>
      <c r="AU329" s="48"/>
    </row>
    <row r="330" spans="19:47" ht="15.75" hidden="1" customHeight="1"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13"/>
      <c r="AU330" s="48"/>
    </row>
    <row r="331" spans="19:47" ht="15.75" hidden="1" customHeight="1"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13"/>
      <c r="AU331" s="48"/>
    </row>
    <row r="332" spans="19:47" ht="15.75" hidden="1" customHeight="1"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13"/>
      <c r="AU332" s="48"/>
    </row>
    <row r="333" spans="19:47" ht="15.75" hidden="1" customHeight="1"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13"/>
      <c r="AU333" s="48"/>
    </row>
    <row r="334" spans="19:47" ht="15.75" hidden="1" customHeight="1"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13"/>
      <c r="AU334" s="48"/>
    </row>
    <row r="335" spans="19:47" ht="15.75" hidden="1" customHeight="1"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13"/>
      <c r="AU335" s="48"/>
    </row>
    <row r="336" spans="19:47" ht="15.75" hidden="1" customHeight="1"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13"/>
      <c r="AU336" s="48"/>
    </row>
    <row r="337" spans="19:47" ht="15.75" hidden="1" customHeight="1"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13"/>
      <c r="AU337" s="48"/>
    </row>
    <row r="338" spans="19:47" ht="15.75" hidden="1" customHeight="1"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13"/>
      <c r="AU338" s="48"/>
    </row>
    <row r="339" spans="19:47" ht="15.75" hidden="1" customHeight="1"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13"/>
      <c r="AU339" s="48"/>
    </row>
    <row r="340" spans="19:47" ht="15.75" hidden="1" customHeight="1"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13"/>
      <c r="AU340" s="48"/>
    </row>
    <row r="341" spans="19:47" ht="15.75" hidden="1" customHeight="1"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13"/>
      <c r="AU341" s="48"/>
    </row>
    <row r="342" spans="19:47" ht="15.75" hidden="1" customHeight="1"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13"/>
      <c r="AU342" s="48"/>
    </row>
    <row r="343" spans="19:47" ht="15.75" hidden="1" customHeight="1"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13"/>
      <c r="AU343" s="48"/>
    </row>
    <row r="344" spans="19:47" ht="15.75" hidden="1" customHeight="1"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13"/>
      <c r="AU344" s="48"/>
    </row>
    <row r="345" spans="19:47" ht="15.75" hidden="1" customHeight="1"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13"/>
      <c r="AU345" s="48"/>
    </row>
    <row r="346" spans="19:47" ht="15.75" hidden="1" customHeight="1"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13"/>
      <c r="AU346" s="48"/>
    </row>
    <row r="347" spans="19:47" ht="15.75" hidden="1" customHeight="1"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13"/>
      <c r="AU347" s="48"/>
    </row>
    <row r="348" spans="19:47" ht="15.75" hidden="1" customHeight="1"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13"/>
      <c r="AU348" s="48"/>
    </row>
    <row r="349" spans="19:47" ht="15.75" hidden="1" customHeight="1"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13"/>
      <c r="AU349" s="48"/>
    </row>
    <row r="350" spans="19:47" ht="15.75" hidden="1" customHeight="1"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13"/>
      <c r="AU350" s="48"/>
    </row>
    <row r="351" spans="19:47" ht="15.75" hidden="1" customHeight="1"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13"/>
      <c r="AU351" s="48"/>
    </row>
    <row r="352" spans="19:47" ht="15.75" hidden="1" customHeight="1"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13"/>
      <c r="AU352" s="48"/>
    </row>
    <row r="353" spans="19:47" ht="15.75" hidden="1" customHeight="1"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13"/>
      <c r="AU353" s="48"/>
    </row>
    <row r="354" spans="19:47" ht="15.75" hidden="1" customHeight="1"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13"/>
      <c r="AU354" s="48"/>
    </row>
    <row r="355" spans="19:47" ht="15.75" hidden="1" customHeight="1"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13"/>
      <c r="AU355" s="48"/>
    </row>
    <row r="356" spans="19:47" ht="15.75" hidden="1" customHeight="1"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13"/>
      <c r="AU356" s="48"/>
    </row>
    <row r="357" spans="19:47" ht="15.75" hidden="1" customHeight="1"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13"/>
      <c r="AU357" s="48"/>
    </row>
    <row r="358" spans="19:47" ht="15.75" hidden="1" customHeight="1"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13"/>
      <c r="AU358" s="48"/>
    </row>
    <row r="359" spans="19:47" ht="15.75" hidden="1" customHeight="1"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13"/>
      <c r="AU359" s="48"/>
    </row>
    <row r="360" spans="19:47" ht="15.75" hidden="1" customHeight="1"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13"/>
      <c r="AU360" s="48"/>
    </row>
    <row r="361" spans="19:47" ht="15.75" hidden="1" customHeight="1"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13"/>
      <c r="AU361" s="48"/>
    </row>
    <row r="362" spans="19:47" ht="15.75" hidden="1" customHeight="1"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13"/>
      <c r="AU362" s="48"/>
    </row>
    <row r="363" spans="19:47" ht="15.75" hidden="1" customHeight="1"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13"/>
      <c r="AU363" s="48"/>
    </row>
    <row r="364" spans="19:47" ht="15.75" hidden="1" customHeight="1"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13"/>
      <c r="AU364" s="48"/>
    </row>
    <row r="365" spans="19:47" ht="15.75" hidden="1" customHeight="1"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13"/>
      <c r="AU365" s="48"/>
    </row>
    <row r="366" spans="19:47" ht="15.75" hidden="1" customHeight="1"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13"/>
      <c r="AU366" s="48"/>
    </row>
    <row r="367" spans="19:47" ht="15.75" hidden="1" customHeight="1"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13"/>
      <c r="AU367" s="48"/>
    </row>
    <row r="368" spans="19:47" ht="15.75" hidden="1" customHeight="1"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13"/>
      <c r="AU368" s="48"/>
    </row>
    <row r="369" spans="19:47" ht="15.75" hidden="1" customHeight="1"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13"/>
      <c r="AU369" s="48"/>
    </row>
    <row r="370" spans="19:47" ht="15.75" hidden="1" customHeight="1"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13"/>
      <c r="AU370" s="48"/>
    </row>
    <row r="371" spans="19:47" ht="15.75" hidden="1" customHeight="1"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13"/>
      <c r="AU371" s="48"/>
    </row>
    <row r="372" spans="19:47" ht="15.75" hidden="1" customHeight="1"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13"/>
      <c r="AU372" s="48"/>
    </row>
    <row r="373" spans="19:47" ht="15.75" hidden="1" customHeight="1"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13"/>
      <c r="AU373" s="48"/>
    </row>
    <row r="374" spans="19:47" ht="15.75" hidden="1" customHeight="1"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13"/>
      <c r="AU374" s="48"/>
    </row>
    <row r="375" spans="19:47" ht="15.75" hidden="1" customHeight="1"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13"/>
      <c r="AU375" s="48"/>
    </row>
    <row r="376" spans="19:47" ht="15.75" hidden="1" customHeight="1"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13"/>
      <c r="AU376" s="48"/>
    </row>
    <row r="377" spans="19:47" ht="15.75" hidden="1" customHeight="1"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13"/>
      <c r="AU377" s="48"/>
    </row>
    <row r="378" spans="19:47" ht="15.75" hidden="1" customHeight="1"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13"/>
      <c r="AU378" s="48"/>
    </row>
    <row r="379" spans="19:47" ht="15.75" hidden="1" customHeight="1"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13"/>
      <c r="AU379" s="48"/>
    </row>
    <row r="380" spans="19:47" ht="15.75" hidden="1" customHeight="1"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13"/>
      <c r="AU380" s="48"/>
    </row>
    <row r="381" spans="19:47" ht="15.75" hidden="1" customHeight="1"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13"/>
      <c r="AU381" s="48"/>
    </row>
    <row r="382" spans="19:47" ht="15.75" hidden="1" customHeight="1"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13"/>
      <c r="AU382" s="48"/>
    </row>
    <row r="383" spans="19:47" ht="15.75" hidden="1" customHeight="1"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13"/>
      <c r="AU383" s="48"/>
    </row>
    <row r="384" spans="19:47" ht="15.75" hidden="1" customHeight="1"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13"/>
      <c r="AU384" s="48"/>
    </row>
    <row r="385" spans="19:47" ht="15.75" hidden="1" customHeight="1"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13"/>
      <c r="AU385" s="48"/>
    </row>
    <row r="386" spans="19:47" ht="15.75" hidden="1" customHeight="1"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13"/>
      <c r="AU386" s="48"/>
    </row>
    <row r="387" spans="19:47" ht="15.75" hidden="1" customHeight="1"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13"/>
      <c r="AU387" s="48"/>
    </row>
    <row r="388" spans="19:47" ht="15.75" hidden="1" customHeight="1"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13"/>
      <c r="AU388" s="48"/>
    </row>
    <row r="389" spans="19:47" ht="15.75" hidden="1" customHeight="1"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13"/>
      <c r="AU389" s="48"/>
    </row>
    <row r="390" spans="19:47" ht="15.75" hidden="1" customHeight="1"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13"/>
      <c r="AU390" s="48"/>
    </row>
    <row r="391" spans="19:47" ht="15.75" hidden="1" customHeight="1"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13"/>
      <c r="AU391" s="48"/>
    </row>
    <row r="392" spans="19:47" ht="15.75" hidden="1" customHeight="1"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13"/>
      <c r="AU392" s="48"/>
    </row>
    <row r="393" spans="19:47" ht="15.75" hidden="1" customHeight="1"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13"/>
      <c r="AU393" s="48"/>
    </row>
    <row r="394" spans="19:47" ht="15.75" hidden="1" customHeight="1"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13"/>
      <c r="AU394" s="48"/>
    </row>
    <row r="395" spans="19:47" ht="15.75" hidden="1" customHeight="1"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13"/>
      <c r="AU395" s="48"/>
    </row>
    <row r="396" spans="19:47" ht="15.75" hidden="1" customHeight="1"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13"/>
      <c r="AU396" s="48"/>
    </row>
    <row r="397" spans="19:47" ht="15.75" hidden="1" customHeight="1"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13"/>
      <c r="AU397" s="48"/>
    </row>
    <row r="398" spans="19:47" ht="15.75" hidden="1" customHeight="1"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13"/>
      <c r="AU398" s="48"/>
    </row>
    <row r="399" spans="19:47" ht="15.75" hidden="1" customHeight="1"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13"/>
      <c r="AU399" s="48"/>
    </row>
    <row r="400" spans="19:47" ht="15.75" hidden="1" customHeight="1"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13"/>
      <c r="AU400" s="48"/>
    </row>
    <row r="401" spans="19:47" ht="15.75" hidden="1" customHeight="1"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13"/>
      <c r="AU401" s="48"/>
    </row>
    <row r="402" spans="19:47" ht="15.75" hidden="1" customHeight="1"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13"/>
      <c r="AU402" s="48"/>
    </row>
    <row r="403" spans="19:47" ht="15.75" hidden="1" customHeight="1"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13"/>
      <c r="AU403" s="48"/>
    </row>
    <row r="404" spans="19:47" ht="15.75" hidden="1" customHeight="1"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13"/>
      <c r="AU404" s="48"/>
    </row>
    <row r="405" spans="19:47" ht="15.75" hidden="1" customHeight="1"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13"/>
      <c r="AU405" s="48"/>
    </row>
    <row r="406" spans="19:47" ht="15.75" hidden="1" customHeight="1"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13"/>
      <c r="AU406" s="48"/>
    </row>
    <row r="407" spans="19:47" ht="15.75" hidden="1" customHeight="1"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13"/>
      <c r="AU407" s="48"/>
    </row>
    <row r="408" spans="19:47" ht="15.75" hidden="1" customHeight="1"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13"/>
      <c r="AU408" s="48"/>
    </row>
    <row r="409" spans="19:47" ht="15.75" hidden="1" customHeight="1"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13"/>
      <c r="AU409" s="48"/>
    </row>
    <row r="410" spans="19:47" ht="15.75" hidden="1" customHeight="1"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13"/>
      <c r="AU410" s="48"/>
    </row>
    <row r="411" spans="19:47" ht="15.75" hidden="1" customHeight="1"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13"/>
      <c r="AU411" s="48"/>
    </row>
    <row r="412" spans="19:47" ht="15.75" hidden="1" customHeight="1"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13"/>
      <c r="AU412" s="48"/>
    </row>
    <row r="413" spans="19:47" ht="15.75" hidden="1" customHeight="1"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13"/>
      <c r="AU413" s="48"/>
    </row>
    <row r="414" spans="19:47" ht="15.75" hidden="1" customHeight="1"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13"/>
      <c r="AU414" s="48"/>
    </row>
    <row r="415" spans="19:47" ht="15.75" hidden="1" customHeight="1"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13"/>
      <c r="AU415" s="48"/>
    </row>
    <row r="416" spans="19:47" ht="15.75" hidden="1" customHeight="1"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13"/>
      <c r="AU416" s="48"/>
    </row>
    <row r="417" spans="19:47" ht="15.75" hidden="1" customHeight="1"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13"/>
      <c r="AU417" s="48"/>
    </row>
    <row r="418" spans="19:47" ht="15.75" hidden="1" customHeight="1"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13"/>
      <c r="AU418" s="48"/>
    </row>
    <row r="419" spans="19:47" ht="15.75" hidden="1" customHeight="1"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13"/>
      <c r="AU419" s="48"/>
    </row>
    <row r="420" spans="19:47" ht="15.75" hidden="1" customHeight="1"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13"/>
      <c r="AU420" s="48"/>
    </row>
    <row r="421" spans="19:47" ht="15.75" hidden="1" customHeight="1"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13"/>
      <c r="AU421" s="48"/>
    </row>
    <row r="422" spans="19:47" ht="15.75" hidden="1" customHeight="1"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13"/>
      <c r="AU422" s="48"/>
    </row>
    <row r="423" spans="19:47" ht="15.75" hidden="1" customHeight="1"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13"/>
      <c r="AU423" s="48"/>
    </row>
    <row r="424" spans="19:47" ht="15.75" hidden="1" customHeight="1"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13"/>
      <c r="AU424" s="48"/>
    </row>
    <row r="425" spans="19:47" ht="15.75" hidden="1" customHeight="1"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13"/>
      <c r="AU425" s="48"/>
    </row>
    <row r="426" spans="19:47" ht="15.75" hidden="1" customHeight="1"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13"/>
      <c r="AU426" s="48"/>
    </row>
    <row r="427" spans="19:47" ht="15.75" hidden="1" customHeight="1"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13"/>
      <c r="AU427" s="48"/>
    </row>
    <row r="428" spans="19:47" ht="15.75" hidden="1" customHeight="1"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13"/>
      <c r="AU428" s="48"/>
    </row>
    <row r="429" spans="19:47" ht="15.75" hidden="1" customHeight="1"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13"/>
      <c r="AU429" s="48"/>
    </row>
    <row r="430" spans="19:47" ht="15.75" hidden="1" customHeight="1"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13"/>
      <c r="AU430" s="48"/>
    </row>
    <row r="431" spans="19:47" ht="15.75" hidden="1" customHeight="1"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13"/>
      <c r="AU431" s="48"/>
    </row>
    <row r="432" spans="19:47" ht="15.75" hidden="1" customHeight="1"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13"/>
      <c r="AU432" s="48"/>
    </row>
    <row r="433" spans="19:47" ht="15.75" hidden="1" customHeight="1"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13"/>
      <c r="AU433" s="48"/>
    </row>
    <row r="434" spans="19:47" ht="15.75" hidden="1" customHeight="1"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13"/>
      <c r="AU434" s="48"/>
    </row>
    <row r="435" spans="19:47" ht="15.75" hidden="1" customHeight="1"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13"/>
      <c r="AU435" s="48"/>
    </row>
    <row r="436" spans="19:47" ht="15.75" hidden="1" customHeight="1"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13"/>
      <c r="AU436" s="48"/>
    </row>
    <row r="437" spans="19:47" ht="15.75" hidden="1" customHeight="1"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13"/>
      <c r="AU437" s="48"/>
    </row>
    <row r="438" spans="19:47" ht="15.75" hidden="1" customHeight="1"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13"/>
      <c r="AU438" s="48"/>
    </row>
    <row r="439" spans="19:47" ht="15.75" hidden="1" customHeight="1"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13"/>
      <c r="AU439" s="48"/>
    </row>
    <row r="440" spans="19:47" ht="15.75" hidden="1" customHeight="1"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13"/>
      <c r="AU440" s="48"/>
    </row>
    <row r="441" spans="19:47" ht="15.75" hidden="1" customHeight="1"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13"/>
      <c r="AU441" s="48"/>
    </row>
    <row r="442" spans="19:47" ht="15.75" hidden="1" customHeight="1"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13"/>
      <c r="AU442" s="48"/>
    </row>
    <row r="443" spans="19:47" ht="15.75" hidden="1" customHeight="1"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13"/>
      <c r="AU443" s="48"/>
    </row>
    <row r="444" spans="19:47" ht="15.75" hidden="1" customHeight="1"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13"/>
      <c r="AU444" s="48"/>
    </row>
    <row r="445" spans="19:47" ht="15.75" hidden="1" customHeight="1"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13"/>
      <c r="AU445" s="48"/>
    </row>
    <row r="446" spans="19:47" ht="15.75" hidden="1" customHeight="1"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13"/>
      <c r="AU446" s="48"/>
    </row>
    <row r="447" spans="19:47" ht="15.75" hidden="1" customHeight="1"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13"/>
      <c r="AU447" s="48"/>
    </row>
    <row r="448" spans="19:47" ht="15.75" hidden="1" customHeight="1"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13"/>
      <c r="AU448" s="48"/>
    </row>
    <row r="449" spans="19:47" ht="15.75" hidden="1" customHeight="1"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13"/>
      <c r="AU449" s="48"/>
    </row>
    <row r="450" spans="19:47" ht="15.75" hidden="1" customHeight="1"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13"/>
      <c r="AU450" s="48"/>
    </row>
    <row r="451" spans="19:47" ht="15.75" hidden="1" customHeight="1"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13"/>
      <c r="AU451" s="48"/>
    </row>
    <row r="452" spans="19:47" ht="15.75" hidden="1" customHeight="1"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13"/>
      <c r="AU452" s="48"/>
    </row>
    <row r="453" spans="19:47" ht="15.75" hidden="1" customHeight="1"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13"/>
      <c r="AU453" s="48"/>
    </row>
    <row r="454" spans="19:47" ht="15.75" hidden="1" customHeight="1"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13"/>
      <c r="AU454" s="48"/>
    </row>
    <row r="455" spans="19:47" ht="15.75" hidden="1" customHeight="1"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13"/>
      <c r="AU455" s="48"/>
    </row>
    <row r="456" spans="19:47" ht="15.75" hidden="1" customHeight="1"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13"/>
      <c r="AU456" s="48"/>
    </row>
    <row r="457" spans="19:47" ht="15.75" hidden="1" customHeight="1"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13"/>
      <c r="AU457" s="48"/>
    </row>
    <row r="458" spans="19:47" ht="15.75" hidden="1" customHeight="1"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13"/>
      <c r="AU458" s="48"/>
    </row>
    <row r="459" spans="19:47" ht="15.75" hidden="1" customHeight="1"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13"/>
      <c r="AU459" s="48"/>
    </row>
    <row r="460" spans="19:47" ht="15.75" hidden="1" customHeight="1"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13"/>
      <c r="AU460" s="48"/>
    </row>
    <row r="461" spans="19:47" ht="15.75" hidden="1" customHeight="1"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13"/>
      <c r="AU461" s="48"/>
    </row>
    <row r="462" spans="19:47" ht="15.75" hidden="1" customHeight="1"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13"/>
      <c r="AU462" s="48"/>
    </row>
    <row r="463" spans="19:47" ht="15.75" hidden="1" customHeight="1"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13"/>
      <c r="AU463" s="48"/>
    </row>
    <row r="464" spans="19:47" ht="15.75" hidden="1" customHeight="1"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13"/>
      <c r="AU464" s="48"/>
    </row>
    <row r="465" spans="19:47" ht="15.75" hidden="1" customHeight="1"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13"/>
      <c r="AU465" s="48"/>
    </row>
    <row r="466" spans="19:47" ht="15.75" hidden="1" customHeight="1"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13"/>
      <c r="AU466" s="48"/>
    </row>
    <row r="467" spans="19:47" ht="15.75" hidden="1" customHeight="1"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13"/>
      <c r="AU467" s="48"/>
    </row>
    <row r="468" spans="19:47" ht="15.75" hidden="1" customHeight="1"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13"/>
      <c r="AU468" s="48"/>
    </row>
    <row r="469" spans="19:47" ht="15.75" hidden="1" customHeight="1"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13"/>
      <c r="AU469" s="48"/>
    </row>
    <row r="470" spans="19:47" ht="15.75" hidden="1" customHeight="1"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13"/>
      <c r="AU470" s="48"/>
    </row>
    <row r="471" spans="19:47" ht="15.75" hidden="1" customHeight="1"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13"/>
      <c r="AU471" s="48"/>
    </row>
    <row r="472" spans="19:47" ht="15.75" hidden="1" customHeight="1"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13"/>
      <c r="AU472" s="48"/>
    </row>
    <row r="473" spans="19:47" ht="15.75" hidden="1" customHeight="1"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13"/>
      <c r="AU473" s="48"/>
    </row>
    <row r="474" spans="19:47" ht="15.75" hidden="1" customHeight="1"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13"/>
      <c r="AU474" s="48"/>
    </row>
    <row r="475" spans="19:47" ht="15.75" hidden="1" customHeight="1"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13"/>
      <c r="AU475" s="48"/>
    </row>
    <row r="476" spans="19:47" ht="15.75" hidden="1" customHeight="1"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13"/>
      <c r="AU476" s="48"/>
    </row>
    <row r="477" spans="19:47" ht="15.75" hidden="1" customHeight="1"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13"/>
      <c r="AU477" s="48"/>
    </row>
    <row r="478" spans="19:47" ht="15.75" hidden="1" customHeight="1"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13"/>
      <c r="AU478" s="48"/>
    </row>
    <row r="479" spans="19:47" ht="15.75" hidden="1" customHeight="1"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13"/>
      <c r="AU479" s="48"/>
    </row>
    <row r="480" spans="19:47" ht="15.75" hidden="1" customHeight="1"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13"/>
      <c r="AU480" s="48"/>
    </row>
    <row r="481" spans="19:47" ht="15.75" hidden="1" customHeight="1"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13"/>
      <c r="AU481" s="48"/>
    </row>
    <row r="482" spans="19:47" ht="15.75" hidden="1" customHeight="1"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13"/>
      <c r="AU482" s="48"/>
    </row>
    <row r="483" spans="19:47" ht="15.75" hidden="1" customHeight="1"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13"/>
      <c r="AU483" s="48"/>
    </row>
    <row r="484" spans="19:47" ht="15.75" hidden="1" customHeight="1"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13"/>
      <c r="AU484" s="48"/>
    </row>
    <row r="485" spans="19:47" ht="15.75" hidden="1" customHeight="1"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13"/>
      <c r="AU485" s="48"/>
    </row>
    <row r="486" spans="19:47" ht="15.75" hidden="1" customHeight="1"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13"/>
      <c r="AU486" s="48"/>
    </row>
    <row r="487" spans="19:47" ht="15.75" hidden="1" customHeight="1"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13"/>
      <c r="AU487" s="48"/>
    </row>
    <row r="488" spans="19:47" ht="15.75" hidden="1" customHeight="1"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13"/>
      <c r="AU488" s="48"/>
    </row>
    <row r="489" spans="19:47" ht="15.75" hidden="1" customHeight="1"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13"/>
      <c r="AU489" s="48"/>
    </row>
    <row r="490" spans="19:47" ht="15.75" hidden="1" customHeight="1"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13"/>
      <c r="AU490" s="48"/>
    </row>
    <row r="491" spans="19:47" ht="15.75" hidden="1" customHeight="1"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13"/>
      <c r="AU491" s="48"/>
    </row>
    <row r="492" spans="19:47" ht="15.75" hidden="1" customHeight="1"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13"/>
      <c r="AU492" s="48"/>
    </row>
    <row r="493" spans="19:47" ht="15.75" hidden="1" customHeight="1"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13"/>
      <c r="AU493" s="48"/>
    </row>
    <row r="494" spans="19:47" ht="15.75" hidden="1" customHeight="1"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13"/>
      <c r="AU494" s="48"/>
    </row>
    <row r="495" spans="19:47" ht="15.75" hidden="1" customHeight="1"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13"/>
      <c r="AU495" s="48"/>
    </row>
    <row r="496" spans="19:47" ht="15.75" hidden="1" customHeight="1"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13"/>
      <c r="AU496" s="48"/>
    </row>
    <row r="497" spans="19:47" ht="15.75" hidden="1" customHeight="1"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13"/>
      <c r="AU497" s="48"/>
    </row>
    <row r="498" spans="19:47" ht="15.75" hidden="1" customHeight="1"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13"/>
      <c r="AU498" s="48"/>
    </row>
    <row r="499" spans="19:47" ht="15.75" hidden="1" customHeight="1"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13"/>
      <c r="AU499" s="48"/>
    </row>
    <row r="500" spans="19:47" ht="15.75" hidden="1" customHeight="1"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13"/>
      <c r="AU500" s="48"/>
    </row>
    <row r="501" spans="19:47" ht="15.75" hidden="1" customHeight="1"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13"/>
      <c r="AU501" s="48"/>
    </row>
    <row r="502" spans="19:47" ht="15.75" hidden="1" customHeight="1"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13"/>
      <c r="AU502" s="48"/>
    </row>
    <row r="503" spans="19:47" ht="15.75" hidden="1" customHeight="1"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13"/>
      <c r="AU503" s="48"/>
    </row>
    <row r="504" spans="19:47" ht="15.75" hidden="1" customHeight="1"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13"/>
      <c r="AU504" s="48"/>
    </row>
    <row r="505" spans="19:47" ht="15.75" hidden="1" customHeight="1"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13"/>
      <c r="AU505" s="48"/>
    </row>
    <row r="506" spans="19:47" ht="15.75" hidden="1" customHeight="1"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13"/>
      <c r="AU506" s="48"/>
    </row>
    <row r="507" spans="19:47" ht="15.75" hidden="1" customHeight="1"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13"/>
      <c r="AU507" s="48"/>
    </row>
    <row r="508" spans="19:47" ht="15.75" hidden="1" customHeight="1"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13"/>
      <c r="AU508" s="48"/>
    </row>
    <row r="509" spans="19:47" ht="15.75" hidden="1" customHeight="1"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13"/>
      <c r="AU509" s="48"/>
    </row>
    <row r="510" spans="19:47" ht="15.75" hidden="1" customHeight="1"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13"/>
      <c r="AU510" s="48"/>
    </row>
    <row r="511" spans="19:47" ht="15.75" hidden="1" customHeight="1"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13"/>
      <c r="AU511" s="48"/>
    </row>
    <row r="512" spans="19:47" ht="15.75" hidden="1" customHeight="1"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13"/>
      <c r="AU512" s="48"/>
    </row>
    <row r="513" spans="19:47" ht="15.75" hidden="1" customHeight="1"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13"/>
      <c r="AU513" s="48"/>
    </row>
    <row r="514" spans="19:47" ht="15.75" hidden="1" customHeight="1"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13"/>
      <c r="AU514" s="48"/>
    </row>
    <row r="515" spans="19:47" ht="15.75" hidden="1" customHeight="1"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13"/>
      <c r="AU515" s="48"/>
    </row>
    <row r="516" spans="19:47" ht="15.75" hidden="1" customHeight="1"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13"/>
      <c r="AU516" s="48"/>
    </row>
    <row r="517" spans="19:47" ht="15.75" hidden="1" customHeight="1"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13"/>
      <c r="AU517" s="48"/>
    </row>
    <row r="518" spans="19:47" ht="15.75" hidden="1" customHeight="1"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13"/>
      <c r="AU518" s="48"/>
    </row>
    <row r="519" spans="19:47" ht="15.75" hidden="1" customHeight="1"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13"/>
      <c r="AU519" s="48"/>
    </row>
    <row r="520" spans="19:47" ht="15.75" hidden="1" customHeight="1"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13"/>
      <c r="AU520" s="48"/>
    </row>
    <row r="521" spans="19:47" ht="15.75" hidden="1" customHeight="1"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13"/>
      <c r="AU521" s="48"/>
    </row>
    <row r="522" spans="19:47" ht="15.75" hidden="1" customHeight="1"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13"/>
      <c r="AU522" s="48"/>
    </row>
    <row r="523" spans="19:47" ht="15.75" hidden="1" customHeight="1"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13"/>
      <c r="AU523" s="48"/>
    </row>
    <row r="524" spans="19:47" ht="15.75" hidden="1" customHeight="1"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13"/>
      <c r="AU524" s="48"/>
    </row>
    <row r="525" spans="19:47" ht="15.75" hidden="1" customHeight="1"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13"/>
      <c r="AU525" s="48"/>
    </row>
    <row r="526" spans="19:47" ht="15.75" hidden="1" customHeight="1"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13"/>
      <c r="AU526" s="48"/>
    </row>
    <row r="527" spans="19:47" ht="15.75" hidden="1" customHeight="1"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13"/>
      <c r="AU527" s="48"/>
    </row>
    <row r="528" spans="19:47" ht="15.75" hidden="1" customHeight="1"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13"/>
      <c r="AU528" s="48"/>
    </row>
    <row r="529" spans="19:47" ht="15.75" hidden="1" customHeight="1"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13"/>
      <c r="AU529" s="48"/>
    </row>
    <row r="530" spans="19:47" ht="15.75" hidden="1" customHeight="1"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13"/>
      <c r="AU530" s="48"/>
    </row>
    <row r="531" spans="19:47" ht="15.75" hidden="1" customHeight="1"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13"/>
      <c r="AU531" s="48"/>
    </row>
    <row r="532" spans="19:47" ht="15.75" hidden="1" customHeight="1"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13"/>
      <c r="AU532" s="48"/>
    </row>
    <row r="533" spans="19:47" ht="15.75" hidden="1" customHeight="1"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13"/>
      <c r="AU533" s="48"/>
    </row>
    <row r="534" spans="19:47" ht="15.75" hidden="1" customHeight="1"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13"/>
      <c r="AU534" s="48"/>
    </row>
    <row r="535" spans="19:47" ht="15.75" hidden="1" customHeight="1"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13"/>
      <c r="AU535" s="48"/>
    </row>
    <row r="536" spans="19:47" ht="15.75" hidden="1" customHeight="1"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13"/>
      <c r="AU536" s="48"/>
    </row>
    <row r="537" spans="19:47" ht="15.75" hidden="1" customHeight="1"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13"/>
      <c r="AU537" s="48"/>
    </row>
    <row r="538" spans="19:47" ht="15.75" hidden="1" customHeight="1"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13"/>
      <c r="AU538" s="48"/>
    </row>
    <row r="539" spans="19:47" ht="15.75" hidden="1" customHeight="1"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13"/>
      <c r="AU539" s="48"/>
    </row>
    <row r="540" spans="19:47" ht="15.75" hidden="1" customHeight="1"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13"/>
      <c r="AU540" s="48"/>
    </row>
    <row r="541" spans="19:47" ht="15.75" hidden="1" customHeight="1"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13"/>
      <c r="AU541" s="48"/>
    </row>
    <row r="542" spans="19:47" ht="15.75" hidden="1" customHeight="1"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13"/>
      <c r="AU542" s="48"/>
    </row>
    <row r="543" spans="19:47" ht="15.75" hidden="1" customHeight="1"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13"/>
      <c r="AU543" s="48"/>
    </row>
    <row r="544" spans="19:47" ht="15.75" hidden="1" customHeight="1"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13"/>
      <c r="AU544" s="48"/>
    </row>
    <row r="545" spans="19:47" ht="15.75" hidden="1" customHeight="1"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13"/>
      <c r="AU545" s="48"/>
    </row>
    <row r="546" spans="19:47" ht="15.75" hidden="1" customHeight="1"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13"/>
      <c r="AU546" s="48"/>
    </row>
    <row r="547" spans="19:47" ht="15.75" hidden="1" customHeight="1"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13"/>
      <c r="AU547" s="48"/>
    </row>
    <row r="548" spans="19:47" ht="15.75" hidden="1" customHeight="1"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13"/>
      <c r="AU548" s="48"/>
    </row>
    <row r="549" spans="19:47" ht="15.75" hidden="1" customHeight="1"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13"/>
      <c r="AU549" s="48"/>
    </row>
    <row r="550" spans="19:47" ht="15.75" hidden="1" customHeight="1"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13"/>
      <c r="AU550" s="48"/>
    </row>
    <row r="551" spans="19:47" ht="15.75" hidden="1" customHeight="1"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13"/>
      <c r="AU551" s="48"/>
    </row>
    <row r="552" spans="19:47" ht="15.75" hidden="1" customHeight="1"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13"/>
      <c r="AU552" s="48"/>
    </row>
    <row r="553" spans="19:47" ht="15.75" hidden="1" customHeight="1"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13"/>
      <c r="AU553" s="48"/>
    </row>
    <row r="554" spans="19:47" ht="15.75" hidden="1" customHeight="1"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13"/>
      <c r="AU554" s="48"/>
    </row>
    <row r="555" spans="19:47" ht="15.75" hidden="1" customHeight="1"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13"/>
      <c r="AU555" s="48"/>
    </row>
    <row r="556" spans="19:47" ht="15.75" hidden="1" customHeight="1"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13"/>
      <c r="AU556" s="48"/>
    </row>
    <row r="557" spans="19:47" ht="15.75" hidden="1" customHeight="1"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13"/>
      <c r="AU557" s="48"/>
    </row>
    <row r="558" spans="19:47" ht="15.75" hidden="1" customHeight="1"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13"/>
      <c r="AU558" s="48"/>
    </row>
    <row r="559" spans="19:47" ht="15.75" hidden="1" customHeight="1"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13"/>
      <c r="AU559" s="48"/>
    </row>
    <row r="560" spans="19:47" ht="15.75" hidden="1" customHeight="1"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13"/>
      <c r="AU560" s="48"/>
    </row>
    <row r="561" spans="19:47" ht="15.75" hidden="1" customHeight="1"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13"/>
      <c r="AU561" s="48"/>
    </row>
    <row r="562" spans="19:47" ht="15.75" hidden="1" customHeight="1"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13"/>
      <c r="AU562" s="48"/>
    </row>
    <row r="563" spans="19:47" ht="15.75" hidden="1" customHeight="1"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13"/>
      <c r="AU563" s="48"/>
    </row>
    <row r="564" spans="19:47" ht="15.75" hidden="1" customHeight="1"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13"/>
      <c r="AU564" s="48"/>
    </row>
    <row r="565" spans="19:47" ht="15.75" hidden="1" customHeight="1"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13"/>
      <c r="AU565" s="48"/>
    </row>
    <row r="566" spans="19:47" ht="15.75" hidden="1" customHeight="1"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13"/>
      <c r="AU566" s="48"/>
    </row>
    <row r="567" spans="19:47" ht="15.75" hidden="1" customHeight="1"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13"/>
      <c r="AU567" s="48"/>
    </row>
    <row r="568" spans="19:47" ht="15.75" hidden="1" customHeight="1"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13"/>
      <c r="AU568" s="48"/>
    </row>
    <row r="569" spans="19:47" ht="15.75" hidden="1" customHeight="1"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13"/>
      <c r="AU569" s="48"/>
    </row>
    <row r="570" spans="19:47" ht="15.75" hidden="1" customHeight="1"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13"/>
      <c r="AU570" s="48"/>
    </row>
    <row r="571" spans="19:47" ht="15.75" hidden="1" customHeight="1"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13"/>
      <c r="AU571" s="48"/>
    </row>
    <row r="572" spans="19:47" ht="15.75" hidden="1" customHeight="1"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13"/>
      <c r="AU572" s="48"/>
    </row>
    <row r="573" spans="19:47" ht="15.75" hidden="1" customHeight="1"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13"/>
      <c r="AU573" s="48"/>
    </row>
    <row r="574" spans="19:47" ht="15.75" hidden="1" customHeight="1"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13"/>
      <c r="AU574" s="48"/>
    </row>
    <row r="575" spans="19:47" ht="15.75" hidden="1" customHeight="1"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13"/>
      <c r="AU575" s="48"/>
    </row>
    <row r="576" spans="19:47" ht="15.75" hidden="1" customHeight="1"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13"/>
      <c r="AU576" s="48"/>
    </row>
    <row r="577" spans="19:47" ht="15.75" hidden="1" customHeight="1"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13"/>
      <c r="AU577" s="48"/>
    </row>
    <row r="578" spans="19:47" ht="15.75" hidden="1" customHeight="1"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13"/>
      <c r="AU578" s="48"/>
    </row>
    <row r="579" spans="19:47" ht="15.75" hidden="1" customHeight="1"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13"/>
      <c r="AU579" s="48"/>
    </row>
    <row r="580" spans="19:47" ht="15.75" hidden="1" customHeight="1"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13"/>
      <c r="AU580" s="48"/>
    </row>
    <row r="581" spans="19:47" ht="15.75" hidden="1" customHeight="1"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13"/>
      <c r="AU581" s="48"/>
    </row>
    <row r="582" spans="19:47" ht="15.75" hidden="1" customHeight="1"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13"/>
      <c r="AU582" s="48"/>
    </row>
    <row r="583" spans="19:47" ht="15.75" hidden="1" customHeight="1"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13"/>
      <c r="AU583" s="48"/>
    </row>
    <row r="584" spans="19:47" ht="15.75" hidden="1" customHeight="1"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13"/>
      <c r="AU584" s="48"/>
    </row>
    <row r="585" spans="19:47" ht="15.75" hidden="1" customHeight="1"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13"/>
      <c r="AU585" s="48"/>
    </row>
    <row r="586" spans="19:47" ht="15.75" hidden="1" customHeight="1"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13"/>
      <c r="AU586" s="48"/>
    </row>
    <row r="587" spans="19:47" ht="15.75" hidden="1" customHeight="1"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13"/>
      <c r="AU587" s="48"/>
    </row>
    <row r="588" spans="19:47" ht="15.75" hidden="1" customHeight="1"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13"/>
      <c r="AU588" s="48"/>
    </row>
    <row r="589" spans="19:47" ht="15.75" hidden="1" customHeight="1"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13"/>
      <c r="AU589" s="48"/>
    </row>
    <row r="590" spans="19:47" ht="15.75" hidden="1" customHeight="1"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13"/>
      <c r="AU590" s="48"/>
    </row>
    <row r="591" spans="19:47" ht="15.75" hidden="1" customHeight="1"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13"/>
      <c r="AU591" s="48"/>
    </row>
    <row r="592" spans="19:47" ht="15.75" hidden="1" customHeight="1"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13"/>
      <c r="AU592" s="48"/>
    </row>
    <row r="593" spans="19:47" ht="15.75" hidden="1" customHeight="1"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13"/>
      <c r="AU593" s="48"/>
    </row>
    <row r="594" spans="19:47" ht="15.75" hidden="1" customHeight="1"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13"/>
      <c r="AU594" s="48"/>
    </row>
    <row r="595" spans="19:47" ht="15.75" hidden="1" customHeight="1"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13"/>
      <c r="AU595" s="48"/>
    </row>
    <row r="596" spans="19:47" ht="15.75" hidden="1" customHeight="1"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13"/>
      <c r="AU596" s="48"/>
    </row>
    <row r="597" spans="19:47" ht="15.75" hidden="1" customHeight="1"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13"/>
      <c r="AU597" s="48"/>
    </row>
    <row r="598" spans="19:47" ht="15.75" hidden="1" customHeight="1"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13"/>
      <c r="AU598" s="48"/>
    </row>
    <row r="599" spans="19:47" ht="15.75" hidden="1" customHeight="1"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13"/>
      <c r="AU599" s="48"/>
    </row>
    <row r="600" spans="19:47" ht="15.75" hidden="1" customHeight="1"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13"/>
      <c r="AU600" s="48"/>
    </row>
    <row r="601" spans="19:47" ht="15.75" hidden="1" customHeight="1"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13"/>
      <c r="AU601" s="48"/>
    </row>
    <row r="602" spans="19:47" ht="15.75" hidden="1" customHeight="1"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13"/>
      <c r="AU602" s="48"/>
    </row>
    <row r="603" spans="19:47" ht="15.75" hidden="1" customHeight="1"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13"/>
      <c r="AU603" s="48"/>
    </row>
    <row r="604" spans="19:47" ht="15.75" hidden="1" customHeight="1"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13"/>
      <c r="AU604" s="48"/>
    </row>
    <row r="605" spans="19:47" ht="15.75" hidden="1" customHeight="1"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13"/>
      <c r="AU605" s="48"/>
    </row>
    <row r="606" spans="19:47" ht="15.75" hidden="1" customHeight="1"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13"/>
      <c r="AU606" s="48"/>
    </row>
    <row r="607" spans="19:47" ht="15.75" hidden="1" customHeight="1"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13"/>
      <c r="AU607" s="48"/>
    </row>
    <row r="608" spans="19:47" ht="15.75" hidden="1" customHeight="1"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13"/>
      <c r="AU608" s="48"/>
    </row>
    <row r="609" spans="19:47" ht="15.75" hidden="1" customHeight="1"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13"/>
      <c r="AU609" s="48"/>
    </row>
    <row r="610" spans="19:47" ht="15.75" hidden="1" customHeight="1"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13"/>
      <c r="AU610" s="48"/>
    </row>
    <row r="611" spans="19:47" ht="15.75" hidden="1" customHeight="1"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13"/>
      <c r="AU611" s="48"/>
    </row>
    <row r="612" spans="19:47" ht="15.75" hidden="1" customHeight="1"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13"/>
      <c r="AU612" s="48"/>
    </row>
    <row r="613" spans="19:47" ht="15.75" hidden="1" customHeight="1"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13"/>
      <c r="AU613" s="48"/>
    </row>
    <row r="614" spans="19:47" ht="15.75" hidden="1" customHeight="1"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13"/>
      <c r="AU614" s="48"/>
    </row>
    <row r="615" spans="19:47" ht="15.75" hidden="1" customHeight="1"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13"/>
      <c r="AU615" s="48"/>
    </row>
    <row r="616" spans="19:47" ht="15.75" hidden="1" customHeight="1"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13"/>
      <c r="AU616" s="48"/>
    </row>
    <row r="617" spans="19:47" ht="15.75" hidden="1" customHeight="1"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13"/>
      <c r="AU617" s="48"/>
    </row>
    <row r="618" spans="19:47" ht="15.75" hidden="1" customHeight="1"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13"/>
      <c r="AU618" s="48"/>
    </row>
    <row r="619" spans="19:47" ht="15.75" hidden="1" customHeight="1"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13"/>
      <c r="AU619" s="48"/>
    </row>
    <row r="620" spans="19:47" ht="15.75" hidden="1" customHeight="1"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13"/>
      <c r="AU620" s="48"/>
    </row>
    <row r="621" spans="19:47" ht="15.75" hidden="1" customHeight="1"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13"/>
      <c r="AU621" s="48"/>
    </row>
    <row r="622" spans="19:47" ht="15.75" hidden="1" customHeight="1"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13"/>
      <c r="AU622" s="48"/>
    </row>
    <row r="623" spans="19:47" ht="15.75" hidden="1" customHeight="1"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13"/>
      <c r="AU623" s="48"/>
    </row>
    <row r="624" spans="19:47" ht="15.75" hidden="1" customHeight="1"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13"/>
      <c r="AU624" s="48"/>
    </row>
    <row r="625" spans="19:47" ht="15.75" hidden="1" customHeight="1"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13"/>
      <c r="AU625" s="48"/>
    </row>
    <row r="626" spans="19:47" ht="15.75" hidden="1" customHeight="1"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13"/>
      <c r="AU626" s="48"/>
    </row>
    <row r="627" spans="19:47" ht="15.75" hidden="1" customHeight="1"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13"/>
      <c r="AU627" s="48"/>
    </row>
    <row r="628" spans="19:47" ht="15.75" hidden="1" customHeight="1"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13"/>
      <c r="AU628" s="48"/>
    </row>
    <row r="629" spans="19:47" ht="15.75" hidden="1" customHeight="1"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13"/>
      <c r="AU629" s="48"/>
    </row>
    <row r="630" spans="19:47" ht="15.75" hidden="1" customHeight="1"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13"/>
      <c r="AU630" s="48"/>
    </row>
    <row r="631" spans="19:47" ht="15.75" hidden="1" customHeight="1"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13"/>
      <c r="AU631" s="48"/>
    </row>
    <row r="632" spans="19:47" ht="15.75" hidden="1" customHeight="1"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13"/>
      <c r="AU632" s="48"/>
    </row>
    <row r="633" spans="19:47" ht="15.75" hidden="1" customHeight="1"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13"/>
      <c r="AU633" s="48"/>
    </row>
    <row r="634" spans="19:47" ht="15.75" hidden="1" customHeight="1"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13"/>
      <c r="AU634" s="48"/>
    </row>
    <row r="635" spans="19:47" ht="15.75" hidden="1" customHeight="1"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13"/>
      <c r="AU635" s="48"/>
    </row>
    <row r="636" spans="19:47" ht="15.75" hidden="1" customHeight="1"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13"/>
      <c r="AU636" s="48"/>
    </row>
    <row r="637" spans="19:47" ht="15.75" hidden="1" customHeight="1"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13"/>
      <c r="AU637" s="48"/>
    </row>
    <row r="638" spans="19:47" ht="15.75" hidden="1" customHeight="1"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13"/>
      <c r="AU638" s="48"/>
    </row>
    <row r="639" spans="19:47" ht="15.75" hidden="1" customHeight="1"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13"/>
      <c r="AU639" s="48"/>
    </row>
    <row r="640" spans="19:47" ht="15.75" hidden="1" customHeight="1"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13"/>
      <c r="AU640" s="48"/>
    </row>
    <row r="641" spans="19:47" ht="15.75" hidden="1" customHeight="1"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13"/>
      <c r="AU641" s="48"/>
    </row>
    <row r="642" spans="19:47" ht="15.75" hidden="1" customHeight="1"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13"/>
      <c r="AU642" s="48"/>
    </row>
    <row r="643" spans="19:47" ht="15.75" hidden="1" customHeight="1"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13"/>
      <c r="AU643" s="48"/>
    </row>
    <row r="644" spans="19:47" ht="15.75" hidden="1" customHeight="1"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13"/>
      <c r="AU644" s="48"/>
    </row>
    <row r="645" spans="19:47" ht="15.75" hidden="1" customHeight="1"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13"/>
      <c r="AU645" s="48"/>
    </row>
    <row r="646" spans="19:47" ht="15.75" hidden="1" customHeight="1"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13"/>
      <c r="AU646" s="48"/>
    </row>
    <row r="647" spans="19:47" ht="15.75" hidden="1" customHeight="1"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13"/>
      <c r="AU647" s="48"/>
    </row>
    <row r="648" spans="19:47" ht="15.75" hidden="1" customHeight="1"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13"/>
      <c r="AU648" s="48"/>
    </row>
    <row r="649" spans="19:47" ht="15.75" hidden="1" customHeight="1"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13"/>
      <c r="AU649" s="48"/>
    </row>
    <row r="650" spans="19:47" ht="15.75" hidden="1" customHeight="1"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13"/>
      <c r="AU650" s="48"/>
    </row>
    <row r="651" spans="19:47" ht="15.75" hidden="1" customHeight="1"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13"/>
      <c r="AU651" s="48"/>
    </row>
    <row r="652" spans="19:47" ht="15.75" hidden="1" customHeight="1"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13"/>
      <c r="AU652" s="48"/>
    </row>
    <row r="653" spans="19:47" ht="15.75" hidden="1" customHeight="1"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13"/>
      <c r="AU653" s="48"/>
    </row>
    <row r="654" spans="19:47" ht="15.75" hidden="1" customHeight="1"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13"/>
      <c r="AU654" s="48"/>
    </row>
    <row r="655" spans="19:47" ht="15.75" hidden="1" customHeight="1"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13"/>
      <c r="AU655" s="48"/>
    </row>
    <row r="656" spans="19:47" ht="15.75" hidden="1" customHeight="1"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13"/>
      <c r="AU656" s="48"/>
    </row>
    <row r="657" spans="19:47" ht="15.75" hidden="1" customHeight="1"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13"/>
      <c r="AU657" s="48"/>
    </row>
    <row r="658" spans="19:47" ht="15.75" hidden="1" customHeight="1"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13"/>
      <c r="AU658" s="48"/>
    </row>
    <row r="659" spans="19:47" ht="15.75" hidden="1" customHeight="1"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13"/>
      <c r="AU659" s="48"/>
    </row>
    <row r="660" spans="19:47" ht="15.75" hidden="1" customHeight="1"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13"/>
      <c r="AU660" s="48"/>
    </row>
    <row r="661" spans="19:47" ht="15.75" hidden="1" customHeight="1"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13"/>
      <c r="AU661" s="48"/>
    </row>
    <row r="662" spans="19:47" ht="15.75" hidden="1" customHeight="1"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13"/>
      <c r="AU662" s="48"/>
    </row>
    <row r="663" spans="19:47" ht="15.75" hidden="1" customHeight="1"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13"/>
      <c r="AU663" s="48"/>
    </row>
    <row r="664" spans="19:47" ht="15.75" hidden="1" customHeight="1"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13"/>
      <c r="AU664" s="48"/>
    </row>
    <row r="665" spans="19:47" ht="15.75" hidden="1" customHeight="1"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13"/>
      <c r="AU665" s="48"/>
    </row>
    <row r="666" spans="19:47" ht="15.75" hidden="1" customHeight="1"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13"/>
      <c r="AU666" s="48"/>
    </row>
    <row r="667" spans="19:47" ht="15.75" hidden="1" customHeight="1"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13"/>
      <c r="AU667" s="48"/>
    </row>
    <row r="668" spans="19:47" ht="15.75" hidden="1" customHeight="1"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13"/>
      <c r="AU668" s="48"/>
    </row>
    <row r="669" spans="19:47" ht="15.75" hidden="1" customHeight="1"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13"/>
      <c r="AU669" s="48"/>
    </row>
    <row r="670" spans="19:47" ht="15.75" hidden="1" customHeight="1"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13"/>
      <c r="AU670" s="48"/>
    </row>
    <row r="671" spans="19:47" ht="15.75" hidden="1" customHeight="1"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13"/>
      <c r="AU671" s="48"/>
    </row>
    <row r="672" spans="19:47" ht="15.75" hidden="1" customHeight="1"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13"/>
      <c r="AU672" s="48"/>
    </row>
    <row r="673" spans="19:47" ht="15.75" hidden="1" customHeight="1"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13"/>
      <c r="AU673" s="48"/>
    </row>
    <row r="674" spans="19:47" ht="15.75" hidden="1" customHeight="1"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13"/>
      <c r="AU674" s="48"/>
    </row>
    <row r="675" spans="19:47" ht="15.75" hidden="1" customHeight="1"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13"/>
      <c r="AU675" s="48"/>
    </row>
    <row r="676" spans="19:47" ht="15.75" hidden="1" customHeight="1"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13"/>
      <c r="AU676" s="48"/>
    </row>
    <row r="677" spans="19:47" ht="15.75" hidden="1" customHeight="1"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13"/>
      <c r="AU677" s="48"/>
    </row>
    <row r="678" spans="19:47" ht="15.75" hidden="1" customHeight="1"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13"/>
      <c r="AU678" s="48"/>
    </row>
    <row r="679" spans="19:47" ht="15.75" hidden="1" customHeight="1"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13"/>
      <c r="AU679" s="48"/>
    </row>
    <row r="680" spans="19:47" ht="15.75" hidden="1" customHeight="1"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13"/>
      <c r="AU680" s="48"/>
    </row>
    <row r="681" spans="19:47" ht="15.75" hidden="1" customHeight="1"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13"/>
      <c r="AU681" s="48"/>
    </row>
    <row r="682" spans="19:47" ht="15.75" hidden="1" customHeight="1"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13"/>
      <c r="AU682" s="48"/>
    </row>
    <row r="683" spans="19:47" ht="15.75" hidden="1" customHeight="1"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13"/>
      <c r="AU683" s="48"/>
    </row>
    <row r="684" spans="19:47" ht="15.75" hidden="1" customHeight="1"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13"/>
      <c r="AU684" s="48"/>
    </row>
    <row r="685" spans="19:47" ht="15.75" hidden="1" customHeight="1"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13"/>
      <c r="AU685" s="48"/>
    </row>
    <row r="686" spans="19:47" ht="15.75" hidden="1" customHeight="1"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13"/>
      <c r="AU686" s="48"/>
    </row>
    <row r="687" spans="19:47" ht="15.75" hidden="1" customHeight="1"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13"/>
      <c r="AU687" s="48"/>
    </row>
    <row r="688" spans="19:47" ht="15.75" hidden="1" customHeight="1"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13"/>
      <c r="AU688" s="48"/>
    </row>
    <row r="689" spans="19:47" ht="15.75" hidden="1" customHeight="1"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13"/>
      <c r="AU689" s="48"/>
    </row>
    <row r="690" spans="19:47" ht="15.75" hidden="1" customHeight="1"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13"/>
      <c r="AU690" s="48"/>
    </row>
    <row r="691" spans="19:47" ht="15.75" hidden="1" customHeight="1"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13"/>
      <c r="AU691" s="48"/>
    </row>
    <row r="692" spans="19:47" ht="15.75" hidden="1" customHeight="1"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13"/>
      <c r="AU692" s="48"/>
    </row>
    <row r="693" spans="19:47" ht="15.75" hidden="1" customHeight="1"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13"/>
      <c r="AU693" s="48"/>
    </row>
    <row r="694" spans="19:47" ht="15.75" hidden="1" customHeight="1"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13"/>
      <c r="AU694" s="48"/>
    </row>
    <row r="695" spans="19:47" ht="15.75" hidden="1" customHeight="1"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13"/>
      <c r="AU695" s="48"/>
    </row>
    <row r="696" spans="19:47" ht="15.75" hidden="1" customHeight="1"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13"/>
      <c r="AU696" s="48"/>
    </row>
    <row r="697" spans="19:47" ht="15.75" hidden="1" customHeight="1"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13"/>
      <c r="AU697" s="48"/>
    </row>
    <row r="698" spans="19:47" ht="15.75" hidden="1" customHeight="1"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13"/>
      <c r="AU698" s="48"/>
    </row>
    <row r="699" spans="19:47" ht="15.75" hidden="1" customHeight="1"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13"/>
      <c r="AU699" s="48"/>
    </row>
    <row r="700" spans="19:47" ht="15.75" hidden="1" customHeight="1"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13"/>
      <c r="AU700" s="48"/>
    </row>
    <row r="701" spans="19:47" ht="15.75" hidden="1" customHeight="1"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13"/>
      <c r="AU701" s="48"/>
    </row>
    <row r="702" spans="19:47" ht="15.75" hidden="1" customHeight="1"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13"/>
      <c r="AU702" s="48"/>
    </row>
    <row r="703" spans="19:47" ht="15.75" hidden="1" customHeight="1"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13"/>
      <c r="AU703" s="48"/>
    </row>
    <row r="704" spans="19:47" ht="15.75" hidden="1" customHeight="1"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13"/>
      <c r="AU704" s="48"/>
    </row>
    <row r="705" spans="19:47" ht="15.75" hidden="1" customHeight="1"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13"/>
      <c r="AU705" s="48"/>
    </row>
    <row r="706" spans="19:47" ht="15.75" hidden="1" customHeight="1"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13"/>
      <c r="AU706" s="48"/>
    </row>
    <row r="707" spans="19:47" ht="15.75" hidden="1" customHeight="1"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13"/>
      <c r="AU707" s="48"/>
    </row>
    <row r="708" spans="19:47" ht="15.75" hidden="1" customHeight="1"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13"/>
      <c r="AU708" s="48"/>
    </row>
    <row r="709" spans="19:47" ht="15.75" hidden="1" customHeight="1"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13"/>
      <c r="AU709" s="48"/>
    </row>
    <row r="710" spans="19:47" ht="15.75" hidden="1" customHeight="1"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13"/>
      <c r="AU710" s="48"/>
    </row>
    <row r="711" spans="19:47" ht="15.75" hidden="1" customHeight="1"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13"/>
      <c r="AU711" s="48"/>
    </row>
    <row r="712" spans="19:47" ht="15.75" hidden="1" customHeight="1"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13"/>
      <c r="AU712" s="48"/>
    </row>
    <row r="713" spans="19:47" ht="15.75" hidden="1" customHeight="1"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13"/>
      <c r="AU713" s="48"/>
    </row>
    <row r="714" spans="19:47" ht="15.75" hidden="1" customHeight="1"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13"/>
      <c r="AU714" s="48"/>
    </row>
    <row r="715" spans="19:47" ht="15.75" hidden="1" customHeight="1"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13"/>
      <c r="AU715" s="48"/>
    </row>
    <row r="716" spans="19:47" ht="15.75" hidden="1" customHeight="1"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13"/>
      <c r="AU716" s="48"/>
    </row>
    <row r="717" spans="19:47" ht="15.75" hidden="1" customHeight="1"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13"/>
      <c r="AU717" s="48"/>
    </row>
    <row r="718" spans="19:47" ht="15.75" hidden="1" customHeight="1"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13"/>
      <c r="AU718" s="48"/>
    </row>
    <row r="719" spans="19:47" ht="15.75" hidden="1" customHeight="1"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13"/>
      <c r="AU719" s="48"/>
    </row>
    <row r="720" spans="19:47" ht="15.75" hidden="1" customHeight="1"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13"/>
      <c r="AU720" s="48"/>
    </row>
    <row r="721" spans="19:47" ht="15.75" hidden="1" customHeight="1"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13"/>
      <c r="AU721" s="48"/>
    </row>
    <row r="722" spans="19:47" ht="15.75" hidden="1" customHeight="1"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13"/>
      <c r="AU722" s="48"/>
    </row>
    <row r="723" spans="19:47" ht="15.75" hidden="1" customHeight="1"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13"/>
      <c r="AU723" s="48"/>
    </row>
    <row r="724" spans="19:47" ht="15.75" hidden="1" customHeight="1"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13"/>
      <c r="AU724" s="48"/>
    </row>
    <row r="725" spans="19:47" ht="15.75" hidden="1" customHeight="1"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13"/>
      <c r="AU725" s="48"/>
    </row>
    <row r="726" spans="19:47" ht="15.75" hidden="1" customHeight="1"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13"/>
      <c r="AU726" s="48"/>
    </row>
    <row r="727" spans="19:47" ht="15.75" hidden="1" customHeight="1"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13"/>
      <c r="AU727" s="48"/>
    </row>
    <row r="728" spans="19:47" ht="15.75" hidden="1" customHeight="1"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13"/>
      <c r="AU728" s="48"/>
    </row>
    <row r="729" spans="19:47" ht="15.75" hidden="1" customHeight="1"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13"/>
      <c r="AU729" s="48"/>
    </row>
    <row r="730" spans="19:47" ht="15.75" hidden="1" customHeight="1"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13"/>
      <c r="AU730" s="48"/>
    </row>
    <row r="731" spans="19:47" ht="15.75" hidden="1" customHeight="1"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13"/>
      <c r="AU731" s="48"/>
    </row>
    <row r="732" spans="19:47" ht="15.75" hidden="1" customHeight="1"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13"/>
      <c r="AU732" s="48"/>
    </row>
    <row r="733" spans="19:47" ht="15.75" hidden="1" customHeight="1"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13"/>
      <c r="AU733" s="48"/>
    </row>
    <row r="734" spans="19:47" ht="15.75" hidden="1" customHeight="1"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13"/>
      <c r="AU734" s="48"/>
    </row>
    <row r="735" spans="19:47" ht="15.75" hidden="1" customHeight="1"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13"/>
      <c r="AU735" s="48"/>
    </row>
    <row r="736" spans="19:47" ht="15.75" hidden="1" customHeight="1"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13"/>
      <c r="AU736" s="48"/>
    </row>
    <row r="737" spans="19:47" ht="15.75" hidden="1" customHeight="1"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13"/>
      <c r="AU737" s="48"/>
    </row>
    <row r="738" spans="19:47" ht="15.75" hidden="1" customHeight="1"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13"/>
      <c r="AU738" s="48"/>
    </row>
    <row r="739" spans="19:47" ht="15.75" hidden="1" customHeight="1"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13"/>
      <c r="AU739" s="48"/>
    </row>
    <row r="740" spans="19:47" ht="15.75" hidden="1" customHeight="1"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13"/>
      <c r="AU740" s="48"/>
    </row>
    <row r="741" spans="19:47" ht="15.75" hidden="1" customHeight="1"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13"/>
      <c r="AU741" s="48"/>
    </row>
    <row r="742" spans="19:47" ht="15.75" hidden="1" customHeight="1"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13"/>
      <c r="AU742" s="48"/>
    </row>
    <row r="743" spans="19:47" ht="15.75" hidden="1" customHeight="1"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13"/>
      <c r="AU743" s="48"/>
    </row>
    <row r="744" spans="19:47" ht="15.75" hidden="1" customHeight="1"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13"/>
      <c r="AU744" s="48"/>
    </row>
    <row r="745" spans="19:47" ht="15.75" hidden="1" customHeight="1"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13"/>
      <c r="AU745" s="48"/>
    </row>
    <row r="746" spans="19:47" ht="15.75" hidden="1" customHeight="1"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13"/>
      <c r="AU746" s="48"/>
    </row>
    <row r="747" spans="19:47" ht="15.75" hidden="1" customHeight="1"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13"/>
      <c r="AU747" s="48"/>
    </row>
    <row r="748" spans="19:47" ht="15.75" hidden="1" customHeight="1"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13"/>
      <c r="AU748" s="48"/>
    </row>
    <row r="749" spans="19:47" ht="15.75" hidden="1" customHeight="1"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13"/>
      <c r="AU749" s="48"/>
    </row>
    <row r="750" spans="19:47" ht="15.75" hidden="1" customHeight="1"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13"/>
      <c r="AU750" s="48"/>
    </row>
    <row r="751" spans="19:47" ht="15.75" hidden="1" customHeight="1"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13"/>
      <c r="AU751" s="48"/>
    </row>
    <row r="752" spans="19:47" ht="15.75" hidden="1" customHeight="1"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13"/>
      <c r="AU752" s="48"/>
    </row>
    <row r="753" spans="19:47" ht="15.75" hidden="1" customHeight="1"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13"/>
      <c r="AU753" s="48"/>
    </row>
    <row r="754" spans="19:47" ht="15.75" hidden="1" customHeight="1"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13"/>
      <c r="AU754" s="48"/>
    </row>
    <row r="755" spans="19:47" ht="15.75" hidden="1" customHeight="1"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13"/>
      <c r="AU755" s="48"/>
    </row>
    <row r="756" spans="19:47" ht="15.75" hidden="1" customHeight="1"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13"/>
      <c r="AU756" s="48"/>
    </row>
    <row r="757" spans="19:47" ht="15.75" hidden="1" customHeight="1"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13"/>
      <c r="AU757" s="48"/>
    </row>
    <row r="758" spans="19:47" ht="15.75" hidden="1" customHeight="1"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13"/>
      <c r="AU758" s="48"/>
    </row>
    <row r="759" spans="19:47" ht="15.75" hidden="1" customHeight="1"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13"/>
      <c r="AU759" s="48"/>
    </row>
    <row r="760" spans="19:47" ht="15.75" hidden="1" customHeight="1"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13"/>
      <c r="AU760" s="48"/>
    </row>
    <row r="761" spans="19:47" ht="15.75" hidden="1" customHeight="1"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13"/>
      <c r="AU761" s="48"/>
    </row>
    <row r="762" spans="19:47" ht="15.75" hidden="1" customHeight="1"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13"/>
      <c r="AU762" s="48"/>
    </row>
    <row r="763" spans="19:47" ht="15.75" hidden="1" customHeight="1"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13"/>
      <c r="AU763" s="48"/>
    </row>
    <row r="764" spans="19:47" ht="15.75" hidden="1" customHeight="1"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13"/>
      <c r="AU764" s="48"/>
    </row>
    <row r="765" spans="19:47" ht="15.75" hidden="1" customHeight="1"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13"/>
      <c r="AU765" s="48"/>
    </row>
    <row r="766" spans="19:47" ht="15.75" hidden="1" customHeight="1"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13"/>
      <c r="AU766" s="48"/>
    </row>
    <row r="767" spans="19:47" ht="15.75" hidden="1" customHeight="1"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13"/>
      <c r="AU767" s="48"/>
    </row>
    <row r="768" spans="19:47" ht="15.75" hidden="1" customHeight="1"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13"/>
      <c r="AU768" s="48"/>
    </row>
    <row r="769" spans="19:47" ht="15.75" hidden="1" customHeight="1"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13"/>
      <c r="AU769" s="48"/>
    </row>
    <row r="770" spans="19:47" ht="15.75" hidden="1" customHeight="1"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13"/>
      <c r="AU770" s="48"/>
    </row>
    <row r="771" spans="19:47" ht="15.75" hidden="1" customHeight="1"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13"/>
      <c r="AU771" s="48"/>
    </row>
    <row r="772" spans="19:47" ht="15.75" hidden="1" customHeight="1"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13"/>
      <c r="AU772" s="48"/>
    </row>
    <row r="773" spans="19:47" ht="15.75" hidden="1" customHeight="1"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13"/>
      <c r="AU773" s="48"/>
    </row>
    <row r="774" spans="19:47" ht="15.75" hidden="1" customHeight="1"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13"/>
      <c r="AU774" s="48"/>
    </row>
    <row r="775" spans="19:47" ht="15.75" hidden="1" customHeight="1"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13"/>
      <c r="AU775" s="48"/>
    </row>
    <row r="776" spans="19:47" ht="15.75" hidden="1" customHeight="1"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13"/>
      <c r="AU776" s="48"/>
    </row>
    <row r="777" spans="19:47" ht="15.75" hidden="1" customHeight="1"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13"/>
      <c r="AU777" s="48"/>
    </row>
    <row r="778" spans="19:47" ht="15.75" hidden="1" customHeight="1"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13"/>
      <c r="AU778" s="48"/>
    </row>
    <row r="779" spans="19:47" ht="15.75" hidden="1" customHeight="1"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13"/>
      <c r="AU779" s="48"/>
    </row>
    <row r="780" spans="19:47" ht="15.75" hidden="1" customHeight="1"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13"/>
      <c r="AU780" s="48"/>
    </row>
    <row r="781" spans="19:47" ht="15.75" hidden="1" customHeight="1"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13"/>
      <c r="AU781" s="48"/>
    </row>
    <row r="782" spans="19:47" ht="15.75" hidden="1" customHeight="1"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13"/>
      <c r="AU782" s="48"/>
    </row>
    <row r="783" spans="19:47" ht="15.75" hidden="1" customHeight="1"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13"/>
      <c r="AU783" s="48"/>
    </row>
    <row r="784" spans="19:47" ht="15.75" hidden="1" customHeight="1"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13"/>
      <c r="AU784" s="48"/>
    </row>
    <row r="785" spans="19:47" ht="15.75" hidden="1" customHeight="1"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13"/>
      <c r="AU785" s="48"/>
    </row>
    <row r="786" spans="19:47" ht="15.75" hidden="1" customHeight="1"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13"/>
      <c r="AU786" s="48"/>
    </row>
    <row r="787" spans="19:47" ht="15.75" hidden="1" customHeight="1"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13"/>
      <c r="AU787" s="48"/>
    </row>
    <row r="788" spans="19:47" ht="15.75" hidden="1" customHeight="1"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13"/>
      <c r="AU788" s="48"/>
    </row>
    <row r="789" spans="19:47" ht="15.75" hidden="1" customHeight="1"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13"/>
      <c r="AU789" s="48"/>
    </row>
    <row r="790" spans="19:47" ht="15.75" hidden="1" customHeight="1"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13"/>
      <c r="AU790" s="48"/>
    </row>
    <row r="791" spans="19:47" ht="15.75" hidden="1" customHeight="1"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13"/>
      <c r="AU791" s="48"/>
    </row>
    <row r="792" spans="19:47" ht="15.75" hidden="1" customHeight="1"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13"/>
      <c r="AU792" s="48"/>
    </row>
    <row r="793" spans="19:47" ht="15.75" hidden="1" customHeight="1"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13"/>
      <c r="AU793" s="48"/>
    </row>
    <row r="794" spans="19:47" ht="15.75" hidden="1" customHeight="1"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13"/>
      <c r="AU794" s="48"/>
    </row>
    <row r="795" spans="19:47" ht="15.75" hidden="1" customHeight="1"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13"/>
      <c r="AU795" s="48"/>
    </row>
    <row r="796" spans="19:47" ht="15.75" hidden="1" customHeight="1"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13"/>
      <c r="AU796" s="48"/>
    </row>
    <row r="797" spans="19:47" ht="15.75" hidden="1" customHeight="1"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13"/>
      <c r="AU797" s="48"/>
    </row>
    <row r="798" spans="19:47" ht="15.75" hidden="1" customHeight="1"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13"/>
      <c r="AU798" s="48"/>
    </row>
    <row r="799" spans="19:47" ht="15.75" hidden="1" customHeight="1"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13"/>
      <c r="AU799" s="48"/>
    </row>
    <row r="800" spans="19:47" ht="15.75" hidden="1" customHeight="1"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13"/>
      <c r="AU800" s="48"/>
    </row>
    <row r="801" spans="19:47" ht="15.75" hidden="1" customHeight="1"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13"/>
      <c r="AU801" s="48"/>
    </row>
    <row r="802" spans="19:47" ht="15.75" hidden="1" customHeight="1"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13"/>
      <c r="AU802" s="48"/>
    </row>
    <row r="803" spans="19:47" ht="15.75" hidden="1" customHeight="1"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13"/>
      <c r="AU803" s="48"/>
    </row>
    <row r="804" spans="19:47" ht="15.75" hidden="1" customHeight="1"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13"/>
      <c r="AU804" s="48"/>
    </row>
    <row r="805" spans="19:47" ht="15.75" hidden="1" customHeight="1"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13"/>
      <c r="AU805" s="48"/>
    </row>
    <row r="806" spans="19:47" ht="15.75" hidden="1" customHeight="1"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13"/>
      <c r="AU806" s="48"/>
    </row>
    <row r="807" spans="19:47" ht="15.75" hidden="1" customHeight="1"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13"/>
      <c r="AU807" s="48"/>
    </row>
    <row r="808" spans="19:47" ht="15.75" hidden="1" customHeight="1"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13"/>
      <c r="AU808" s="48"/>
    </row>
    <row r="809" spans="19:47" ht="15.75" hidden="1" customHeight="1"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13"/>
      <c r="AU809" s="48"/>
    </row>
    <row r="810" spans="19:47" ht="15.75" hidden="1" customHeight="1"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13"/>
      <c r="AU810" s="48"/>
    </row>
    <row r="811" spans="19:47" ht="15.75" hidden="1" customHeight="1"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13"/>
      <c r="AU811" s="48"/>
    </row>
    <row r="812" spans="19:47" ht="15.75" hidden="1" customHeight="1"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13"/>
      <c r="AU812" s="48"/>
    </row>
    <row r="813" spans="19:47" ht="15.75" hidden="1" customHeight="1"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13"/>
      <c r="AU813" s="48"/>
    </row>
    <row r="814" spans="19:47" ht="15.75" hidden="1" customHeight="1"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13"/>
      <c r="AU814" s="48"/>
    </row>
    <row r="815" spans="19:47" ht="15.75" hidden="1" customHeight="1"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13"/>
      <c r="AU815" s="48"/>
    </row>
    <row r="816" spans="19:47" ht="15.75" hidden="1" customHeight="1"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13"/>
      <c r="AU816" s="48"/>
    </row>
    <row r="817" spans="19:47" ht="15.75" hidden="1" customHeight="1"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13"/>
      <c r="AU817" s="48"/>
    </row>
    <row r="818" spans="19:47" ht="15.75" hidden="1" customHeight="1"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13"/>
      <c r="AU818" s="48"/>
    </row>
    <row r="819" spans="19:47" ht="15.75" hidden="1" customHeight="1"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13"/>
      <c r="AU819" s="48"/>
    </row>
    <row r="820" spans="19:47" ht="15.75" hidden="1" customHeight="1"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13"/>
      <c r="AU820" s="48"/>
    </row>
    <row r="821" spans="19:47" ht="15.75" hidden="1" customHeight="1"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13"/>
      <c r="AU821" s="48"/>
    </row>
    <row r="822" spans="19:47" ht="15.75" hidden="1" customHeight="1"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13"/>
      <c r="AU822" s="48"/>
    </row>
    <row r="823" spans="19:47" ht="15.75" hidden="1" customHeight="1"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13"/>
      <c r="AU823" s="48"/>
    </row>
    <row r="824" spans="19:47" ht="15.75" hidden="1" customHeight="1"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13"/>
      <c r="AU824" s="48"/>
    </row>
    <row r="825" spans="19:47" ht="15.75" hidden="1" customHeight="1"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13"/>
      <c r="AU825" s="48"/>
    </row>
    <row r="826" spans="19:47" ht="15.75" hidden="1" customHeight="1"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13"/>
      <c r="AU826" s="48"/>
    </row>
    <row r="827" spans="19:47" ht="15.75" hidden="1" customHeight="1"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13"/>
      <c r="AU827" s="48"/>
    </row>
    <row r="828" spans="19:47" ht="15.75" hidden="1" customHeight="1"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13"/>
      <c r="AU828" s="48"/>
    </row>
    <row r="829" spans="19:47" ht="15.75" hidden="1" customHeight="1"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13"/>
      <c r="AU829" s="48"/>
    </row>
    <row r="830" spans="19:47" ht="15.75" hidden="1" customHeight="1"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13"/>
      <c r="AU830" s="48"/>
    </row>
    <row r="831" spans="19:47" ht="15.75" hidden="1" customHeight="1"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13"/>
      <c r="AU831" s="48"/>
    </row>
    <row r="832" spans="19:47" ht="15.75" hidden="1" customHeight="1"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13"/>
      <c r="AU832" s="48"/>
    </row>
    <row r="833" spans="19:47" ht="15.75" hidden="1" customHeight="1"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13"/>
      <c r="AU833" s="48"/>
    </row>
    <row r="834" spans="19:47" ht="15.75" hidden="1" customHeight="1"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13"/>
      <c r="AU834" s="48"/>
    </row>
    <row r="835" spans="19:47" ht="15.75" hidden="1" customHeight="1"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13"/>
      <c r="AU835" s="48"/>
    </row>
    <row r="836" spans="19:47" ht="15.75" hidden="1" customHeight="1"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13"/>
      <c r="AU836" s="48"/>
    </row>
    <row r="837" spans="19:47" ht="15.75" hidden="1" customHeight="1"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13"/>
      <c r="AU837" s="48"/>
    </row>
    <row r="838" spans="19:47" ht="15.75" hidden="1" customHeight="1"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13"/>
      <c r="AU838" s="48"/>
    </row>
    <row r="839" spans="19:47" ht="15.75" hidden="1" customHeight="1"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13"/>
      <c r="AU839" s="48"/>
    </row>
    <row r="840" spans="19:47" ht="15.75" hidden="1" customHeight="1"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13"/>
      <c r="AU840" s="48"/>
    </row>
    <row r="841" spans="19:47" ht="15.75" hidden="1" customHeight="1"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13"/>
      <c r="AU841" s="48"/>
    </row>
    <row r="842" spans="19:47" ht="15.75" hidden="1" customHeight="1"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13"/>
      <c r="AU842" s="48"/>
    </row>
    <row r="843" spans="19:47" ht="15.75" hidden="1" customHeight="1"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13"/>
      <c r="AU843" s="48"/>
    </row>
    <row r="844" spans="19:47" ht="15.75" hidden="1" customHeight="1"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13"/>
      <c r="AU844" s="48"/>
    </row>
    <row r="845" spans="19:47" ht="15.75" hidden="1" customHeight="1"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13"/>
      <c r="AU845" s="48"/>
    </row>
    <row r="846" spans="19:47" ht="15.75" hidden="1" customHeight="1"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13"/>
      <c r="AU846" s="48"/>
    </row>
    <row r="847" spans="19:47" ht="15.75" hidden="1" customHeight="1"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13"/>
      <c r="AU847" s="48"/>
    </row>
    <row r="848" spans="19:47" ht="15.75" hidden="1" customHeight="1"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13"/>
      <c r="AU848" s="48"/>
    </row>
    <row r="849" spans="19:47" ht="15.75" hidden="1" customHeight="1"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13"/>
      <c r="AU849" s="48"/>
    </row>
    <row r="850" spans="19:47" ht="15.75" hidden="1" customHeight="1"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13"/>
      <c r="AU850" s="48"/>
    </row>
    <row r="851" spans="19:47" ht="15.75" hidden="1" customHeight="1"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13"/>
      <c r="AU851" s="48"/>
    </row>
    <row r="852" spans="19:47" ht="15.75" hidden="1" customHeight="1"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13"/>
      <c r="AU852" s="48"/>
    </row>
    <row r="853" spans="19:47" ht="15.75" hidden="1" customHeight="1"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13"/>
      <c r="AU853" s="48"/>
    </row>
    <row r="854" spans="19:47" ht="15.75" hidden="1" customHeight="1"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13"/>
      <c r="AU854" s="48"/>
    </row>
    <row r="855" spans="19:47" ht="15.75" hidden="1" customHeight="1"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13"/>
      <c r="AU855" s="48"/>
    </row>
    <row r="856" spans="19:47" ht="15.75" hidden="1" customHeight="1"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13"/>
      <c r="AU856" s="48"/>
    </row>
    <row r="857" spans="19:47" ht="15.75" hidden="1" customHeight="1"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13"/>
      <c r="AU857" s="48"/>
    </row>
    <row r="858" spans="19:47" ht="15.75" hidden="1" customHeight="1"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13"/>
      <c r="AU858" s="48"/>
    </row>
    <row r="859" spans="19:47" ht="15.75" hidden="1" customHeight="1"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13"/>
      <c r="AU859" s="48"/>
    </row>
    <row r="860" spans="19:47" ht="15.75" hidden="1" customHeight="1"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13"/>
      <c r="AU860" s="48"/>
    </row>
    <row r="861" spans="19:47" ht="15.75" hidden="1" customHeight="1"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13"/>
      <c r="AU861" s="48"/>
    </row>
    <row r="862" spans="19:47" ht="15.75" hidden="1" customHeight="1"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13"/>
      <c r="AU862" s="48"/>
    </row>
    <row r="863" spans="19:47" ht="15.75" hidden="1" customHeight="1"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13"/>
      <c r="AU863" s="48"/>
    </row>
    <row r="864" spans="19:47" ht="15.75" hidden="1" customHeight="1"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13"/>
      <c r="AU864" s="48"/>
    </row>
    <row r="865" spans="19:47" ht="15.75" hidden="1" customHeight="1"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13"/>
      <c r="AU865" s="48"/>
    </row>
    <row r="866" spans="19:47" ht="15.75" hidden="1" customHeight="1"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13"/>
      <c r="AU866" s="48"/>
    </row>
    <row r="867" spans="19:47" ht="15.75" hidden="1" customHeight="1"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13"/>
      <c r="AU867" s="48"/>
    </row>
    <row r="868" spans="19:47" ht="15.75" hidden="1" customHeight="1"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13"/>
      <c r="AU868" s="48"/>
    </row>
    <row r="869" spans="19:47" ht="15.75" hidden="1" customHeight="1"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13"/>
      <c r="AU869" s="48"/>
    </row>
    <row r="870" spans="19:47" ht="15.75" hidden="1" customHeight="1"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13"/>
      <c r="AU870" s="48"/>
    </row>
    <row r="871" spans="19:47" ht="15.75" hidden="1" customHeight="1"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13"/>
      <c r="AU871" s="48"/>
    </row>
    <row r="872" spans="19:47" ht="15.75" hidden="1" customHeight="1"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13"/>
      <c r="AU872" s="48"/>
    </row>
    <row r="873" spans="19:47" ht="15.75" hidden="1" customHeight="1"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13"/>
      <c r="AU873" s="48"/>
    </row>
    <row r="874" spans="19:47" ht="15.75" hidden="1" customHeight="1"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13"/>
      <c r="AU874" s="48"/>
    </row>
    <row r="875" spans="19:47" ht="15.75" hidden="1" customHeight="1"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13"/>
      <c r="AU875" s="48"/>
    </row>
    <row r="876" spans="19:47" ht="15.75" hidden="1" customHeight="1"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13"/>
      <c r="AU876" s="48"/>
    </row>
    <row r="877" spans="19:47" ht="15.75" hidden="1" customHeight="1"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13"/>
      <c r="AU877" s="48"/>
    </row>
    <row r="878" spans="19:47" ht="15.75" hidden="1" customHeight="1"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13"/>
      <c r="AU878" s="48"/>
    </row>
    <row r="879" spans="19:47" ht="15.75" hidden="1" customHeight="1"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13"/>
      <c r="AU879" s="48"/>
    </row>
    <row r="880" spans="19:47" ht="15.75" hidden="1" customHeight="1"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13"/>
      <c r="AU880" s="48"/>
    </row>
    <row r="881" spans="19:47" ht="15.75" hidden="1" customHeight="1"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13"/>
      <c r="AU881" s="48"/>
    </row>
    <row r="882" spans="19:47" ht="15.75" hidden="1" customHeight="1"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13"/>
      <c r="AU882" s="48"/>
    </row>
    <row r="883" spans="19:47" ht="15.75" hidden="1" customHeight="1"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13"/>
      <c r="AU883" s="48"/>
    </row>
    <row r="884" spans="19:47" ht="15.75" hidden="1" customHeight="1"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13"/>
      <c r="AU884" s="48"/>
    </row>
    <row r="885" spans="19:47" ht="15.75" hidden="1" customHeight="1"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13"/>
      <c r="AU885" s="48"/>
    </row>
    <row r="886" spans="19:47" ht="15.75" hidden="1" customHeight="1"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13"/>
      <c r="AU886" s="48"/>
    </row>
    <row r="887" spans="19:47" ht="15.75" hidden="1" customHeight="1"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13"/>
      <c r="AU887" s="48"/>
    </row>
    <row r="888" spans="19:47" ht="15.75" hidden="1" customHeight="1"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13"/>
      <c r="AU888" s="48"/>
    </row>
    <row r="889" spans="19:47" ht="15.75" hidden="1" customHeight="1"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13"/>
      <c r="AU889" s="48"/>
    </row>
    <row r="890" spans="19:47" ht="15.75" hidden="1" customHeight="1"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13"/>
      <c r="AU890" s="48"/>
    </row>
    <row r="891" spans="19:47" ht="15.75" hidden="1" customHeight="1"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13"/>
      <c r="AU891" s="48"/>
    </row>
    <row r="892" spans="19:47" ht="15.75" hidden="1" customHeight="1"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13"/>
      <c r="AU892" s="48"/>
    </row>
    <row r="893" spans="19:47" ht="15.75" hidden="1" customHeight="1"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13"/>
      <c r="AU893" s="48"/>
    </row>
    <row r="894" spans="19:47" ht="15.75" hidden="1" customHeight="1"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13"/>
      <c r="AU894" s="48"/>
    </row>
    <row r="895" spans="19:47" ht="15.75" hidden="1" customHeight="1"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13"/>
      <c r="AU895" s="48"/>
    </row>
    <row r="896" spans="19:47" ht="15.75" hidden="1" customHeight="1"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13"/>
      <c r="AU896" s="48"/>
    </row>
    <row r="897" spans="19:47" ht="15.75" hidden="1" customHeight="1"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13"/>
      <c r="AU897" s="48"/>
    </row>
    <row r="898" spans="19:47" ht="15.75" hidden="1" customHeight="1"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13"/>
      <c r="AU898" s="48"/>
    </row>
    <row r="899" spans="19:47" ht="15.75" hidden="1" customHeight="1"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13"/>
      <c r="AU899" s="48"/>
    </row>
    <row r="900" spans="19:47" ht="15.75" hidden="1" customHeight="1"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13"/>
      <c r="AU900" s="48"/>
    </row>
    <row r="901" spans="19:47" ht="15.75" hidden="1" customHeight="1"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13"/>
      <c r="AU901" s="48"/>
    </row>
    <row r="902" spans="19:47" ht="15.75" hidden="1" customHeight="1"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13"/>
      <c r="AU902" s="48"/>
    </row>
    <row r="903" spans="19:47" ht="15.75" hidden="1" customHeight="1"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13"/>
      <c r="AU903" s="48"/>
    </row>
    <row r="904" spans="19:47" ht="15.75" hidden="1" customHeight="1"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13"/>
      <c r="AU904" s="48"/>
    </row>
    <row r="905" spans="19:47" ht="15.75" hidden="1" customHeight="1"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13"/>
      <c r="AU905" s="48"/>
    </row>
    <row r="906" spans="19:47" ht="15.75" hidden="1" customHeight="1"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13"/>
      <c r="AU906" s="48"/>
    </row>
    <row r="907" spans="19:47" ht="15.75" hidden="1" customHeight="1"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13"/>
      <c r="AU907" s="48"/>
    </row>
    <row r="908" spans="19:47" ht="15.75" hidden="1" customHeight="1"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13"/>
      <c r="AU908" s="48"/>
    </row>
    <row r="909" spans="19:47" ht="15.75" hidden="1" customHeight="1"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13"/>
      <c r="AU909" s="48"/>
    </row>
    <row r="910" spans="19:47" ht="15.75" hidden="1" customHeight="1"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13"/>
      <c r="AU910" s="48"/>
    </row>
    <row r="911" spans="19:47" ht="15.75" hidden="1" customHeight="1"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13"/>
      <c r="AU911" s="48"/>
    </row>
    <row r="912" spans="19:47" ht="15.75" hidden="1" customHeight="1"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13"/>
      <c r="AU912" s="48"/>
    </row>
    <row r="913" spans="19:47" ht="15.75" hidden="1" customHeight="1"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13"/>
      <c r="AU913" s="48"/>
    </row>
    <row r="914" spans="19:47" ht="15.75" hidden="1" customHeight="1"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13"/>
      <c r="AU914" s="48"/>
    </row>
    <row r="915" spans="19:47" ht="15.75" hidden="1" customHeight="1"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13"/>
      <c r="AU915" s="48"/>
    </row>
    <row r="916" spans="19:47" ht="15.75" hidden="1" customHeight="1"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13"/>
      <c r="AU916" s="48"/>
    </row>
    <row r="917" spans="19:47" ht="15.75" hidden="1" customHeight="1"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13"/>
      <c r="AU917" s="48"/>
    </row>
    <row r="918" spans="19:47" ht="15.75" hidden="1" customHeight="1"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13"/>
      <c r="AU918" s="48"/>
    </row>
    <row r="919" spans="19:47" ht="15.75" hidden="1" customHeight="1"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13"/>
      <c r="AU919" s="48"/>
    </row>
    <row r="920" spans="19:47" ht="15.75" hidden="1" customHeight="1"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13"/>
      <c r="AU920" s="48"/>
    </row>
    <row r="921" spans="19:47" ht="15.75" hidden="1" customHeight="1"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13"/>
      <c r="AU921" s="48"/>
    </row>
    <row r="922" spans="19:47" ht="15.75" hidden="1" customHeight="1"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13"/>
      <c r="AU922" s="48"/>
    </row>
    <row r="923" spans="19:47" ht="15.75" hidden="1" customHeight="1"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13"/>
      <c r="AU923" s="48"/>
    </row>
    <row r="924" spans="19:47" ht="15.75" hidden="1" customHeight="1"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13"/>
      <c r="AU924" s="48"/>
    </row>
    <row r="925" spans="19:47" ht="15.75" hidden="1" customHeight="1"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13"/>
      <c r="AU925" s="48"/>
    </row>
    <row r="926" spans="19:47" ht="15.75" hidden="1" customHeight="1"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13"/>
      <c r="AU926" s="48"/>
    </row>
    <row r="927" spans="19:47" ht="15.75" hidden="1" customHeight="1"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13"/>
      <c r="AU927" s="48"/>
    </row>
    <row r="928" spans="19:47" ht="15.75" hidden="1" customHeight="1"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13"/>
      <c r="AU928" s="48"/>
    </row>
    <row r="929" spans="19:47" ht="15.75" hidden="1" customHeight="1"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13"/>
      <c r="AU929" s="48"/>
    </row>
    <row r="930" spans="19:47" ht="15.75" hidden="1" customHeight="1"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13"/>
      <c r="AU930" s="48"/>
    </row>
    <row r="931" spans="19:47" ht="15.75" hidden="1" customHeight="1"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13"/>
      <c r="AU931" s="48"/>
    </row>
    <row r="932" spans="19:47" ht="15.75" hidden="1" customHeight="1"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13"/>
      <c r="AU932" s="48"/>
    </row>
    <row r="933" spans="19:47" ht="15.75" hidden="1" customHeight="1"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13"/>
      <c r="AU933" s="48"/>
    </row>
    <row r="934" spans="19:47" ht="15.75" hidden="1" customHeight="1"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13"/>
      <c r="AU934" s="48"/>
    </row>
    <row r="935" spans="19:47" ht="15.75" hidden="1" customHeight="1"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13"/>
      <c r="AU935" s="48"/>
    </row>
    <row r="936" spans="19:47" ht="15.75" hidden="1" customHeight="1"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13"/>
      <c r="AU936" s="48"/>
    </row>
    <row r="937" spans="19:47" ht="15.75" hidden="1" customHeight="1"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13"/>
      <c r="AU937" s="48"/>
    </row>
    <row r="938" spans="19:47" ht="15.75" hidden="1" customHeight="1"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13"/>
      <c r="AU938" s="48"/>
    </row>
    <row r="939" spans="19:47" ht="15.75" hidden="1" customHeight="1"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13"/>
      <c r="AU939" s="48"/>
    </row>
    <row r="940" spans="19:47" ht="15.75" hidden="1" customHeight="1"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13"/>
      <c r="AU940" s="48"/>
    </row>
    <row r="941" spans="19:47" ht="15.75" hidden="1" customHeight="1"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13"/>
      <c r="AU941" s="48"/>
    </row>
    <row r="942" spans="19:47" ht="15.75" hidden="1" customHeight="1"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13"/>
      <c r="AU942" s="48"/>
    </row>
    <row r="943" spans="19:47" ht="15.75" hidden="1" customHeight="1"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13"/>
      <c r="AU943" s="48"/>
    </row>
    <row r="944" spans="19:47" ht="15.75" hidden="1" customHeight="1"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13"/>
      <c r="AU944" s="48"/>
    </row>
    <row r="945" spans="19:47" ht="15.75" hidden="1" customHeight="1"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13"/>
      <c r="AU945" s="48"/>
    </row>
    <row r="946" spans="19:47" ht="15.75" hidden="1" customHeight="1"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13"/>
      <c r="AU946" s="48"/>
    </row>
    <row r="947" spans="19:47" ht="15.75" hidden="1" customHeight="1"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13"/>
      <c r="AU947" s="48"/>
    </row>
    <row r="948" spans="19:47" ht="15.75" hidden="1" customHeight="1"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13"/>
      <c r="AU948" s="48"/>
    </row>
    <row r="949" spans="19:47" ht="15.75" hidden="1" customHeight="1"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13"/>
      <c r="AU949" s="48"/>
    </row>
    <row r="950" spans="19:47" ht="15.75" hidden="1" customHeight="1"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13"/>
      <c r="AU950" s="48"/>
    </row>
    <row r="951" spans="19:47" ht="15.75" hidden="1" customHeight="1"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13"/>
      <c r="AU951" s="48"/>
    </row>
    <row r="952" spans="19:47" ht="15.75" hidden="1" customHeight="1"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13"/>
      <c r="AU952" s="48"/>
    </row>
    <row r="953" spans="19:47" ht="15.75" hidden="1" customHeight="1"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13"/>
      <c r="AU953" s="48"/>
    </row>
    <row r="954" spans="19:47" ht="15.75" hidden="1" customHeight="1"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13"/>
      <c r="AU954" s="48"/>
    </row>
    <row r="955" spans="19:47" ht="15.75" hidden="1" customHeight="1"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13"/>
      <c r="AU955" s="48"/>
    </row>
    <row r="956" spans="19:47" ht="15.75" hidden="1" customHeight="1"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13"/>
      <c r="AU956" s="48"/>
    </row>
    <row r="957" spans="19:47" ht="15.75" hidden="1" customHeight="1"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13"/>
      <c r="AU957" s="48"/>
    </row>
    <row r="958" spans="19:47" ht="15.75" hidden="1" customHeight="1"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13"/>
      <c r="AU958" s="48"/>
    </row>
    <row r="959" spans="19:47" ht="15.75" hidden="1" customHeight="1"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13"/>
      <c r="AU959" s="48"/>
    </row>
    <row r="960" spans="19:47" ht="15.75" hidden="1" customHeight="1"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13"/>
      <c r="AU960" s="48"/>
    </row>
    <row r="961" spans="19:47" ht="15.75" hidden="1" customHeight="1"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13"/>
      <c r="AU961" s="48"/>
    </row>
    <row r="962" spans="19:47" ht="15.75" hidden="1" customHeight="1"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13"/>
      <c r="AU962" s="48"/>
    </row>
    <row r="963" spans="19:47" ht="15.75" hidden="1" customHeight="1"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13"/>
      <c r="AU963" s="48"/>
    </row>
    <row r="964" spans="19:47" ht="15.75" hidden="1" customHeight="1"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13"/>
      <c r="AU964" s="48"/>
    </row>
    <row r="965" spans="19:47" ht="15.75" hidden="1" customHeight="1"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13"/>
      <c r="AU965" s="48"/>
    </row>
    <row r="966" spans="19:47" ht="15.75" hidden="1" customHeight="1"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13"/>
      <c r="AU966" s="48"/>
    </row>
    <row r="967" spans="19:47" ht="15.75" hidden="1" customHeight="1"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13"/>
      <c r="AU967" s="48"/>
    </row>
    <row r="968" spans="19:47" ht="15.75" hidden="1" customHeight="1"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13"/>
      <c r="AU968" s="48"/>
    </row>
    <row r="969" spans="19:47" ht="15.75" hidden="1" customHeight="1"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13"/>
      <c r="AU969" s="48"/>
    </row>
    <row r="970" spans="19:47" ht="15.75" hidden="1" customHeight="1"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13"/>
      <c r="AU970" s="48"/>
    </row>
    <row r="971" spans="19:47" ht="15.75" hidden="1" customHeight="1"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13"/>
      <c r="AU971" s="48"/>
    </row>
    <row r="972" spans="19:47" ht="15.75" hidden="1" customHeight="1"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13"/>
      <c r="AU972" s="48"/>
    </row>
    <row r="973" spans="19:47" ht="15.75" hidden="1" customHeight="1"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13"/>
      <c r="AU973" s="48"/>
    </row>
    <row r="974" spans="19:47" ht="15.75" hidden="1" customHeight="1"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13"/>
      <c r="AU974" s="48"/>
    </row>
    <row r="975" spans="19:47" ht="15.75" hidden="1" customHeight="1"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13"/>
      <c r="AU975" s="48"/>
    </row>
    <row r="976" spans="19:47" ht="15.75" hidden="1" customHeight="1"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13"/>
      <c r="AU976" s="48"/>
    </row>
    <row r="977" spans="1:47" ht="15.75" hidden="1" customHeight="1"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13"/>
      <c r="AU977" s="48"/>
    </row>
    <row r="978" spans="1:47" ht="15.75" hidden="1" customHeight="1"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13"/>
      <c r="AU978" s="48"/>
    </row>
    <row r="979" spans="1:47" ht="15.75" hidden="1" customHeight="1"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13"/>
      <c r="AU979" s="48"/>
    </row>
    <row r="980" spans="1:47" ht="15.75" hidden="1" customHeight="1"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13"/>
      <c r="AU980" s="48"/>
    </row>
    <row r="981" spans="1:47" ht="15.75" hidden="1" customHeight="1"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13"/>
      <c r="AU981" s="48"/>
    </row>
    <row r="982" spans="1:47" ht="15.75" hidden="1" customHeight="1"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13"/>
      <c r="AU982" s="48"/>
    </row>
    <row r="983" spans="1:47" ht="15.75" hidden="1" customHeight="1"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13"/>
      <c r="AU983" s="48"/>
    </row>
    <row r="984" spans="1:47" ht="15.75" hidden="1" customHeight="1"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13"/>
      <c r="AU984" s="48"/>
    </row>
    <row r="985" spans="1:47" ht="15.75" hidden="1" customHeight="1"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13"/>
      <c r="AU985" s="48"/>
    </row>
    <row r="986" spans="1:47" ht="15.75" hidden="1" customHeight="1"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13"/>
      <c r="AU986" s="48"/>
    </row>
    <row r="987" spans="1:47" ht="15.75" hidden="1" customHeight="1"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13"/>
      <c r="AU987" s="48"/>
    </row>
    <row r="988" spans="1:47" ht="15.75" hidden="1" customHeight="1"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13"/>
      <c r="AU988" s="48"/>
    </row>
    <row r="989" spans="1:47" ht="15.75" hidden="1" customHeight="1"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13"/>
      <c r="AU989" s="48"/>
    </row>
    <row r="990" spans="1:47" ht="3" customHeight="1"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13"/>
      <c r="AU990" s="48"/>
    </row>
    <row r="991" spans="1:47" ht="11.25" hidden="1" customHeight="1">
      <c r="A991" s="113"/>
      <c r="B991" s="113"/>
      <c r="C991" s="113"/>
      <c r="D991" s="113"/>
      <c r="E991" s="113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13"/>
      <c r="AU991" s="48"/>
    </row>
    <row r="992" spans="1:47" ht="0.75" hidden="1" customHeight="1"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13"/>
      <c r="AU992" s="48"/>
    </row>
    <row r="993" spans="1:58" ht="7.5" hidden="1" customHeight="1"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13"/>
      <c r="AU993" s="48"/>
    </row>
    <row r="994" spans="1:58" ht="6.75" hidden="1" customHeight="1"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13"/>
      <c r="AU994" s="48"/>
    </row>
    <row r="995" spans="1:58" ht="6" hidden="1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</row>
    <row r="996" spans="1:58" ht="15" customHeight="1">
      <c r="A996" s="113"/>
      <c r="B996" s="113"/>
      <c r="C996" s="113"/>
      <c r="D996" s="113"/>
      <c r="E996" s="113"/>
      <c r="J996" s="51"/>
      <c r="K996" s="52" t="s">
        <v>117</v>
      </c>
      <c r="L996" s="328" t="s">
        <v>118</v>
      </c>
      <c r="M996" s="328"/>
      <c r="N996" s="328"/>
      <c r="O996" s="328"/>
      <c r="P996" s="328"/>
      <c r="Q996" s="328"/>
      <c r="R996" s="49"/>
      <c r="S996" s="50"/>
      <c r="T996" s="329" t="s">
        <v>132</v>
      </c>
      <c r="U996" s="330"/>
      <c r="V996" s="330"/>
      <c r="W996" s="330"/>
      <c r="X996" s="330"/>
      <c r="Y996" s="330"/>
      <c r="Z996" s="330"/>
      <c r="AA996" s="330"/>
      <c r="AB996" s="330"/>
      <c r="AC996" s="330"/>
      <c r="AD996" s="330"/>
      <c r="AE996" s="330"/>
      <c r="AF996" s="330"/>
      <c r="AG996" s="330"/>
      <c r="AH996" s="54"/>
      <c r="AI996" s="54"/>
      <c r="AJ996" s="54"/>
      <c r="AK996" s="54"/>
      <c r="AL996" s="54"/>
      <c r="BE996">
        <f>SUM(BE9:BE52)</f>
        <v>576</v>
      </c>
      <c r="BF996">
        <f>SUM(BF9:BF52)</f>
        <v>612</v>
      </c>
    </row>
    <row r="997" spans="1:58" ht="15.75" customHeight="1">
      <c r="A997" s="113"/>
      <c r="B997" s="113"/>
      <c r="C997" s="113"/>
      <c r="D997" s="113"/>
      <c r="E997" s="113"/>
      <c r="S997" s="53"/>
      <c r="T997" s="55" t="s">
        <v>131</v>
      </c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</row>
    <row r="998" spans="1:58" ht="15.75" customHeight="1">
      <c r="A998" s="113"/>
      <c r="B998" s="113"/>
      <c r="C998" s="113"/>
      <c r="D998" s="113"/>
      <c r="E998" s="113"/>
      <c r="K998" s="86" t="s">
        <v>140</v>
      </c>
      <c r="M998" s="313" t="s">
        <v>141</v>
      </c>
      <c r="N998" s="313"/>
      <c r="O998" s="313"/>
      <c r="P998" s="313"/>
      <c r="Q998" s="313"/>
      <c r="R998" s="313"/>
      <c r="S998" s="108"/>
      <c r="T998" s="326" t="s">
        <v>143</v>
      </c>
      <c r="U998" s="327"/>
      <c r="V998" s="327"/>
      <c r="W998" s="327"/>
      <c r="X998" s="327"/>
      <c r="Y998" s="327"/>
      <c r="Z998" s="327"/>
      <c r="AA998" s="327"/>
      <c r="AB998" s="327"/>
      <c r="AC998" s="327"/>
      <c r="AD998" s="327"/>
      <c r="AE998" s="66"/>
      <c r="AF998" s="66"/>
      <c r="AG998" s="66"/>
    </row>
    <row r="999" spans="1:58" ht="15" customHeight="1">
      <c r="A999" s="113"/>
      <c r="B999" s="113"/>
      <c r="C999" s="113"/>
      <c r="D999" s="113"/>
      <c r="E999" s="113"/>
    </row>
    <row r="1000" spans="1:58" ht="15" customHeight="1">
      <c r="A1000" s="113"/>
      <c r="B1000" s="113"/>
      <c r="C1000" s="113"/>
      <c r="D1000" s="113"/>
      <c r="E1000" s="113"/>
    </row>
  </sheetData>
  <autoFilter ref="BD1:BD994">
    <filterColumn colId="0">
      <filters>
        <filter val="1"/>
      </filters>
    </filterColumn>
  </autoFilter>
  <mergeCells count="77">
    <mergeCell ref="M998:R998"/>
    <mergeCell ref="AU9:BB42"/>
    <mergeCell ref="T998:AD998"/>
    <mergeCell ref="L996:Q996"/>
    <mergeCell ref="T996:AG996"/>
    <mergeCell ref="T8:T42"/>
    <mergeCell ref="U8:U42"/>
    <mergeCell ref="AF52:AF53"/>
    <mergeCell ref="AG52:AG53"/>
    <mergeCell ref="AH52:AH53"/>
    <mergeCell ref="AI52:AI53"/>
    <mergeCell ref="AJ52:AJ53"/>
    <mergeCell ref="N52:N53"/>
    <mergeCell ref="O52:O53"/>
    <mergeCell ref="P52:P53"/>
    <mergeCell ref="Q52:Q53"/>
    <mergeCell ref="I52:I53"/>
    <mergeCell ref="J52:J53"/>
    <mergeCell ref="K52:K53"/>
    <mergeCell ref="L52:L53"/>
    <mergeCell ref="M52:M53"/>
    <mergeCell ref="R52:R53"/>
    <mergeCell ref="S52:S53"/>
    <mergeCell ref="T52:T53"/>
    <mergeCell ref="U52:U53"/>
    <mergeCell ref="V52:V53"/>
    <mergeCell ref="AA52:AA53"/>
    <mergeCell ref="AT52:AT53"/>
    <mergeCell ref="AO52:AO53"/>
    <mergeCell ref="AP52:AP53"/>
    <mergeCell ref="AQ52:AQ53"/>
    <mergeCell ref="AR52:AR53"/>
    <mergeCell ref="AS52:AS53"/>
    <mergeCell ref="AK52:AK53"/>
    <mergeCell ref="AL52:AL53"/>
    <mergeCell ref="AM52:AM53"/>
    <mergeCell ref="AN52:AN53"/>
    <mergeCell ref="AY52:AY53"/>
    <mergeCell ref="BA52:BA53"/>
    <mergeCell ref="BB52:BB53"/>
    <mergeCell ref="BC52:BC53"/>
    <mergeCell ref="AU52:AU53"/>
    <mergeCell ref="AV52:AV53"/>
    <mergeCell ref="AW52:AW53"/>
    <mergeCell ref="AZ52:AZ53"/>
    <mergeCell ref="AX52:AX53"/>
    <mergeCell ref="C3:BB3"/>
    <mergeCell ref="C5:BB5"/>
    <mergeCell ref="A1:A6"/>
    <mergeCell ref="D1:F1"/>
    <mergeCell ref="H1:J1"/>
    <mergeCell ref="L1:N1"/>
    <mergeCell ref="P1:S1"/>
    <mergeCell ref="U1:W1"/>
    <mergeCell ref="Y1:AA1"/>
    <mergeCell ref="AC1:AF1"/>
    <mergeCell ref="AH1:AK1"/>
    <mergeCell ref="AM1:AO1"/>
    <mergeCell ref="AQ1:AT1"/>
    <mergeCell ref="AV1:AX1"/>
    <mergeCell ref="AY1:BB1"/>
    <mergeCell ref="BC1:BC6"/>
    <mergeCell ref="A52:A53"/>
    <mergeCell ref="C52:C53"/>
    <mergeCell ref="D52:D53"/>
    <mergeCell ref="E52:E53"/>
    <mergeCell ref="F52:F53"/>
    <mergeCell ref="G52:G53"/>
    <mergeCell ref="H52:H53"/>
    <mergeCell ref="AB52:AB53"/>
    <mergeCell ref="AC52:AC53"/>
    <mergeCell ref="AD52:AD53"/>
    <mergeCell ref="AE52:AE53"/>
    <mergeCell ref="W52:W53"/>
    <mergeCell ref="X52:X53"/>
    <mergeCell ref="Y52:Y53"/>
    <mergeCell ref="Z52:Z53"/>
  </mergeCells>
  <pageMargins left="0.15748031496062992" right="0.15748031496062992" top="0.31" bottom="0.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016"/>
  <sheetViews>
    <sheetView workbookViewId="0">
      <pane xSplit="2" ySplit="6" topLeftCell="F58" activePane="bottomRight" state="frozen"/>
      <selection pane="topRight" activeCell="C1" sqref="C1"/>
      <selection pane="bottomLeft" activeCell="A7" sqref="A7"/>
      <selection pane="bottomRight" activeCell="BD1006" sqref="BD1006"/>
    </sheetView>
  </sheetViews>
  <sheetFormatPr defaultColWidth="14.42578125" defaultRowHeight="15" customHeight="1"/>
  <cols>
    <col min="1" max="1" width="8.85546875" style="151" customWidth="1"/>
    <col min="2" max="2" width="24.28515625" style="151" customWidth="1"/>
    <col min="3" max="19" width="2.5703125" style="151" customWidth="1"/>
    <col min="20" max="20" width="3.42578125" style="151" customWidth="1"/>
    <col min="21" max="21" width="3.7109375" style="151" customWidth="1"/>
    <col min="22" max="39" width="2.5703125" style="151" customWidth="1"/>
    <col min="40" max="40" width="3" style="151" customWidth="1"/>
    <col min="41" max="44" width="2.5703125" style="151" customWidth="1"/>
    <col min="45" max="45" width="2.5703125" style="222" customWidth="1"/>
    <col min="46" max="54" width="2.5703125" style="151" customWidth="1"/>
    <col min="55" max="56" width="5.42578125" style="151" customWidth="1"/>
    <col min="57" max="16384" width="14.42578125" style="151"/>
  </cols>
  <sheetData>
    <row r="1" spans="1:56" ht="22.5">
      <c r="A1" s="351" t="s">
        <v>0</v>
      </c>
      <c r="B1" s="146" t="s">
        <v>1</v>
      </c>
      <c r="C1" s="147"/>
      <c r="D1" s="353" t="s">
        <v>2</v>
      </c>
      <c r="E1" s="354"/>
      <c r="F1" s="356"/>
      <c r="G1" s="146" t="s">
        <v>3</v>
      </c>
      <c r="H1" s="353" t="s">
        <v>4</v>
      </c>
      <c r="I1" s="354"/>
      <c r="J1" s="356"/>
      <c r="K1" s="148" t="s">
        <v>3</v>
      </c>
      <c r="L1" s="358" t="s">
        <v>5</v>
      </c>
      <c r="M1" s="354"/>
      <c r="N1" s="356"/>
      <c r="O1" s="148" t="s">
        <v>3</v>
      </c>
      <c r="P1" s="358" t="s">
        <v>6</v>
      </c>
      <c r="Q1" s="354"/>
      <c r="R1" s="354"/>
      <c r="S1" s="356"/>
      <c r="T1" s="148" t="s">
        <v>3</v>
      </c>
      <c r="U1" s="358" t="s">
        <v>7</v>
      </c>
      <c r="V1" s="354"/>
      <c r="W1" s="356"/>
      <c r="X1" s="148" t="s">
        <v>3</v>
      </c>
      <c r="Y1" s="358" t="s">
        <v>8</v>
      </c>
      <c r="Z1" s="354"/>
      <c r="AA1" s="356"/>
      <c r="AB1" s="148" t="s">
        <v>3</v>
      </c>
      <c r="AC1" s="353" t="s">
        <v>9</v>
      </c>
      <c r="AD1" s="354"/>
      <c r="AE1" s="354"/>
      <c r="AF1" s="356"/>
      <c r="AG1" s="146" t="s">
        <v>3</v>
      </c>
      <c r="AH1" s="353" t="s">
        <v>10</v>
      </c>
      <c r="AI1" s="354"/>
      <c r="AJ1" s="354"/>
      <c r="AK1" s="356"/>
      <c r="AL1" s="149"/>
      <c r="AM1" s="353" t="s">
        <v>11</v>
      </c>
      <c r="AN1" s="354"/>
      <c r="AO1" s="356"/>
      <c r="AP1" s="146" t="s">
        <v>3</v>
      </c>
      <c r="AQ1" s="347" t="s">
        <v>12</v>
      </c>
      <c r="AR1" s="348"/>
      <c r="AS1" s="359"/>
      <c r="AT1" s="349"/>
      <c r="AU1" s="146" t="s">
        <v>3</v>
      </c>
      <c r="AV1" s="347" t="s">
        <v>13</v>
      </c>
      <c r="AW1" s="348"/>
      <c r="AX1" s="349"/>
      <c r="AY1" s="347" t="s">
        <v>14</v>
      </c>
      <c r="AZ1" s="348"/>
      <c r="BA1" s="348"/>
      <c r="BB1" s="349"/>
      <c r="BC1" s="351" t="s">
        <v>15</v>
      </c>
      <c r="BD1" s="150">
        <v>1</v>
      </c>
    </row>
    <row r="2" spans="1:56">
      <c r="A2" s="352"/>
      <c r="B2" s="146"/>
      <c r="C2" s="149">
        <v>1</v>
      </c>
      <c r="D2" s="149">
        <v>2</v>
      </c>
      <c r="E2" s="149">
        <v>3</v>
      </c>
      <c r="F2" s="149">
        <v>4</v>
      </c>
      <c r="G2" s="149">
        <v>5</v>
      </c>
      <c r="H2" s="149">
        <v>6</v>
      </c>
      <c r="I2" s="149">
        <v>7</v>
      </c>
      <c r="J2" s="152">
        <v>8</v>
      </c>
      <c r="K2" s="152">
        <v>9</v>
      </c>
      <c r="L2" s="152">
        <v>10</v>
      </c>
      <c r="M2" s="152">
        <v>11</v>
      </c>
      <c r="N2" s="149">
        <v>12</v>
      </c>
      <c r="O2" s="152">
        <v>13</v>
      </c>
      <c r="P2" s="152">
        <v>14</v>
      </c>
      <c r="Q2" s="152">
        <v>15</v>
      </c>
      <c r="R2" s="152">
        <v>16</v>
      </c>
      <c r="S2" s="152">
        <v>17</v>
      </c>
      <c r="T2" s="152">
        <v>18</v>
      </c>
      <c r="U2" s="152">
        <v>19</v>
      </c>
      <c r="V2" s="152">
        <v>20</v>
      </c>
      <c r="W2" s="152">
        <v>21</v>
      </c>
      <c r="X2" s="152">
        <v>22</v>
      </c>
      <c r="Y2" s="152">
        <v>23</v>
      </c>
      <c r="Z2" s="152">
        <v>24</v>
      </c>
      <c r="AA2" s="152">
        <v>25</v>
      </c>
      <c r="AB2" s="152">
        <v>26</v>
      </c>
      <c r="AC2" s="152">
        <v>27</v>
      </c>
      <c r="AD2" s="152">
        <v>28</v>
      </c>
      <c r="AE2" s="152">
        <v>29</v>
      </c>
      <c r="AF2" s="152">
        <v>30</v>
      </c>
      <c r="AG2" s="152">
        <v>31</v>
      </c>
      <c r="AH2" s="152">
        <v>32</v>
      </c>
      <c r="AI2" s="152">
        <v>33</v>
      </c>
      <c r="AJ2" s="152">
        <v>34</v>
      </c>
      <c r="AK2" s="152">
        <v>35</v>
      </c>
      <c r="AL2" s="152">
        <v>36</v>
      </c>
      <c r="AM2" s="152">
        <v>37</v>
      </c>
      <c r="AN2" s="152">
        <v>38</v>
      </c>
      <c r="AO2" s="152">
        <v>39</v>
      </c>
      <c r="AP2" s="152">
        <v>40</v>
      </c>
      <c r="AQ2" s="152">
        <v>41</v>
      </c>
      <c r="AR2" s="152">
        <v>42</v>
      </c>
      <c r="AS2" s="219">
        <v>43</v>
      </c>
      <c r="AT2" s="152">
        <v>44</v>
      </c>
      <c r="AU2" s="152">
        <v>45</v>
      </c>
      <c r="AV2" s="152">
        <v>46</v>
      </c>
      <c r="AW2" s="152">
        <v>47</v>
      </c>
      <c r="AX2" s="152">
        <v>48</v>
      </c>
      <c r="AY2" s="152">
        <v>49</v>
      </c>
      <c r="AZ2" s="152">
        <v>50</v>
      </c>
      <c r="BA2" s="152">
        <v>51</v>
      </c>
      <c r="BB2" s="152">
        <v>52</v>
      </c>
      <c r="BC2" s="352"/>
      <c r="BD2" s="150">
        <v>1</v>
      </c>
    </row>
    <row r="3" spans="1:56">
      <c r="A3" s="352"/>
      <c r="B3" s="146" t="s">
        <v>16</v>
      </c>
      <c r="C3" s="353" t="s">
        <v>17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5"/>
      <c r="AT3" s="354"/>
      <c r="AU3" s="354"/>
      <c r="AV3" s="354"/>
      <c r="AW3" s="354"/>
      <c r="AX3" s="354"/>
      <c r="AY3" s="354"/>
      <c r="AZ3" s="354"/>
      <c r="BA3" s="354"/>
      <c r="BB3" s="356"/>
      <c r="BC3" s="352"/>
      <c r="BD3" s="150">
        <v>1</v>
      </c>
    </row>
    <row r="4" spans="1:56">
      <c r="A4" s="352"/>
      <c r="B4" s="153"/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>
        <v>6</v>
      </c>
      <c r="I4" s="149">
        <v>7</v>
      </c>
      <c r="J4" s="152">
        <v>8</v>
      </c>
      <c r="K4" s="152">
        <v>9</v>
      </c>
      <c r="L4" s="152">
        <v>10</v>
      </c>
      <c r="M4" s="152">
        <v>11</v>
      </c>
      <c r="N4" s="149">
        <v>12</v>
      </c>
      <c r="O4" s="152">
        <v>13</v>
      </c>
      <c r="P4" s="152">
        <v>14</v>
      </c>
      <c r="Q4" s="152">
        <v>15</v>
      </c>
      <c r="R4" s="152">
        <v>16</v>
      </c>
      <c r="S4" s="152">
        <v>17</v>
      </c>
      <c r="T4" s="152">
        <v>18</v>
      </c>
      <c r="U4" s="152">
        <v>19</v>
      </c>
      <c r="V4" s="152">
        <v>20</v>
      </c>
      <c r="W4" s="152">
        <v>21</v>
      </c>
      <c r="X4" s="152">
        <v>22</v>
      </c>
      <c r="Y4" s="152">
        <v>23</v>
      </c>
      <c r="Z4" s="152">
        <v>24</v>
      </c>
      <c r="AA4" s="152">
        <v>25</v>
      </c>
      <c r="AB4" s="152">
        <v>26</v>
      </c>
      <c r="AC4" s="152">
        <v>27</v>
      </c>
      <c r="AD4" s="152">
        <v>28</v>
      </c>
      <c r="AE4" s="152">
        <v>29</v>
      </c>
      <c r="AF4" s="152">
        <v>30</v>
      </c>
      <c r="AG4" s="152">
        <v>31</v>
      </c>
      <c r="AH4" s="152">
        <v>32</v>
      </c>
      <c r="AI4" s="152">
        <v>33</v>
      </c>
      <c r="AJ4" s="152">
        <v>34</v>
      </c>
      <c r="AK4" s="152">
        <v>35</v>
      </c>
      <c r="AL4" s="152">
        <v>36</v>
      </c>
      <c r="AM4" s="152">
        <v>37</v>
      </c>
      <c r="AN4" s="152">
        <v>38</v>
      </c>
      <c r="AO4" s="152">
        <v>39</v>
      </c>
      <c r="AP4" s="152">
        <v>40</v>
      </c>
      <c r="AQ4" s="152">
        <v>41</v>
      </c>
      <c r="AR4" s="152">
        <v>42</v>
      </c>
      <c r="AS4" s="219">
        <v>43</v>
      </c>
      <c r="AT4" s="152">
        <v>44</v>
      </c>
      <c r="AU4" s="152">
        <v>45</v>
      </c>
      <c r="AV4" s="152">
        <v>46</v>
      </c>
      <c r="AW4" s="152">
        <v>47</v>
      </c>
      <c r="AX4" s="152">
        <v>48</v>
      </c>
      <c r="AY4" s="152">
        <v>49</v>
      </c>
      <c r="AZ4" s="152">
        <v>50</v>
      </c>
      <c r="BA4" s="152">
        <v>51</v>
      </c>
      <c r="BB4" s="152">
        <v>52</v>
      </c>
      <c r="BC4" s="352"/>
      <c r="BD4" s="150">
        <v>1</v>
      </c>
    </row>
    <row r="5" spans="1:56">
      <c r="A5" s="352"/>
      <c r="B5" s="153"/>
      <c r="C5" s="353" t="s">
        <v>18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5"/>
      <c r="AT5" s="354"/>
      <c r="AU5" s="354"/>
      <c r="AV5" s="354"/>
      <c r="AW5" s="354"/>
      <c r="AX5" s="354"/>
      <c r="AY5" s="354"/>
      <c r="AZ5" s="354"/>
      <c r="BA5" s="354"/>
      <c r="BB5" s="356"/>
      <c r="BC5" s="352"/>
      <c r="BD5" s="150">
        <v>1</v>
      </c>
    </row>
    <row r="6" spans="1:56">
      <c r="A6" s="344"/>
      <c r="B6" s="153"/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152">
        <v>8</v>
      </c>
      <c r="K6" s="152">
        <v>9</v>
      </c>
      <c r="L6" s="152">
        <v>10</v>
      </c>
      <c r="M6" s="152">
        <v>11</v>
      </c>
      <c r="N6" s="149">
        <v>12</v>
      </c>
      <c r="O6" s="152">
        <v>13</v>
      </c>
      <c r="P6" s="152">
        <v>14</v>
      </c>
      <c r="Q6" s="149">
        <v>15</v>
      </c>
      <c r="R6" s="152">
        <v>16</v>
      </c>
      <c r="S6" s="152">
        <v>17</v>
      </c>
      <c r="T6" s="154">
        <v>18</v>
      </c>
      <c r="U6" s="155">
        <v>19</v>
      </c>
      <c r="V6" s="152">
        <v>20</v>
      </c>
      <c r="W6" s="149">
        <v>21</v>
      </c>
      <c r="X6" s="152">
        <v>22</v>
      </c>
      <c r="Y6" s="152">
        <v>23</v>
      </c>
      <c r="Z6" s="149">
        <v>24</v>
      </c>
      <c r="AA6" s="152">
        <v>25</v>
      </c>
      <c r="AB6" s="152">
        <v>26</v>
      </c>
      <c r="AC6" s="149">
        <v>27</v>
      </c>
      <c r="AD6" s="152">
        <v>28</v>
      </c>
      <c r="AE6" s="152">
        <v>29</v>
      </c>
      <c r="AF6" s="149">
        <v>30</v>
      </c>
      <c r="AG6" s="152">
        <v>31</v>
      </c>
      <c r="AH6" s="152">
        <v>32</v>
      </c>
      <c r="AI6" s="149">
        <v>33</v>
      </c>
      <c r="AJ6" s="152">
        <v>34</v>
      </c>
      <c r="AK6" s="152">
        <v>35</v>
      </c>
      <c r="AL6" s="149">
        <v>36</v>
      </c>
      <c r="AM6" s="152">
        <v>37</v>
      </c>
      <c r="AN6" s="273">
        <v>38</v>
      </c>
      <c r="AO6" s="274">
        <v>39</v>
      </c>
      <c r="AP6" s="273">
        <v>40</v>
      </c>
      <c r="AQ6" s="273">
        <v>41</v>
      </c>
      <c r="AR6" s="274">
        <v>42</v>
      </c>
      <c r="AS6" s="273">
        <v>43</v>
      </c>
      <c r="AT6" s="152">
        <v>44</v>
      </c>
      <c r="AU6" s="149">
        <v>45</v>
      </c>
      <c r="AV6" s="152">
        <v>46</v>
      </c>
      <c r="AW6" s="152">
        <v>47</v>
      </c>
      <c r="AX6" s="149">
        <v>48</v>
      </c>
      <c r="AY6" s="152">
        <v>49</v>
      </c>
      <c r="AZ6" s="152">
        <v>50</v>
      </c>
      <c r="BA6" s="149">
        <v>51</v>
      </c>
      <c r="BB6" s="152">
        <v>52</v>
      </c>
      <c r="BC6" s="344"/>
      <c r="BD6" s="150">
        <v>1</v>
      </c>
    </row>
    <row r="7" spans="1:56" ht="0.75" hidden="1" customHeight="1">
      <c r="A7" s="156" t="s">
        <v>37</v>
      </c>
      <c r="B7" s="157" t="s">
        <v>38</v>
      </c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8"/>
      <c r="O7" s="159"/>
      <c r="P7" s="159"/>
      <c r="Q7" s="159"/>
      <c r="R7" s="159"/>
      <c r="S7" s="159"/>
      <c r="T7" s="160"/>
      <c r="U7" s="160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8"/>
      <c r="AW7" s="158"/>
      <c r="AX7" s="158"/>
      <c r="AY7" s="158"/>
      <c r="AZ7" s="158"/>
      <c r="BA7" s="158"/>
      <c r="BB7" s="158"/>
      <c r="BC7" s="146">
        <f>SUM(BC8:BC11)</f>
        <v>80</v>
      </c>
      <c r="BD7" s="161">
        <f t="shared" ref="BD7:BD60" si="0">IF(BC7&gt;0,1,"")</f>
        <v>1</v>
      </c>
    </row>
    <row r="8" spans="1:56" hidden="1">
      <c r="A8" s="162" t="s">
        <v>39</v>
      </c>
      <c r="B8" s="163" t="s">
        <v>40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64"/>
      <c r="P8" s="164"/>
      <c r="Q8" s="164"/>
      <c r="R8" s="165"/>
      <c r="S8" s="165"/>
      <c r="T8" s="166"/>
      <c r="U8" s="166"/>
      <c r="V8" s="148"/>
      <c r="W8" s="148"/>
      <c r="X8" s="148"/>
      <c r="Y8" s="148"/>
      <c r="Z8" s="148"/>
      <c r="AA8" s="148"/>
      <c r="AB8" s="148"/>
      <c r="AC8" s="148"/>
      <c r="AD8" s="164"/>
      <c r="AE8" s="164"/>
      <c r="AF8" s="164"/>
      <c r="AG8" s="164"/>
      <c r="AH8" s="167"/>
      <c r="AI8" s="167"/>
      <c r="AJ8" s="164"/>
      <c r="AK8" s="164"/>
      <c r="AL8" s="164"/>
      <c r="AM8" s="164"/>
      <c r="AN8" s="168"/>
      <c r="AO8" s="168"/>
      <c r="AP8" s="168"/>
      <c r="AQ8" s="168"/>
      <c r="AR8" s="167"/>
      <c r="AS8" s="167"/>
      <c r="AT8" s="169"/>
      <c r="AU8" s="169"/>
      <c r="AV8" s="169"/>
      <c r="AW8" s="169"/>
      <c r="AX8" s="169"/>
      <c r="AY8" s="169"/>
      <c r="AZ8" s="169"/>
      <c r="BA8" s="169"/>
      <c r="BB8" s="169"/>
      <c r="BC8" s="146">
        <f t="shared" ref="BC8:BC11" si="1">SUM(C8:BB8)</f>
        <v>0</v>
      </c>
      <c r="BD8" s="161" t="str">
        <f t="shared" si="0"/>
        <v/>
      </c>
    </row>
    <row r="9" spans="1:56" ht="0.75" hidden="1" customHeight="1">
      <c r="A9" s="170" t="s">
        <v>41</v>
      </c>
      <c r="B9" s="163" t="s">
        <v>42</v>
      </c>
      <c r="C9" s="146">
        <v>2</v>
      </c>
      <c r="D9" s="146">
        <v>2</v>
      </c>
      <c r="E9" s="146">
        <v>2</v>
      </c>
      <c r="F9" s="146">
        <v>2</v>
      </c>
      <c r="G9" s="146">
        <v>2</v>
      </c>
      <c r="H9" s="146">
        <v>2</v>
      </c>
      <c r="I9" s="146">
        <v>2</v>
      </c>
      <c r="J9" s="146">
        <v>2</v>
      </c>
      <c r="K9" s="146">
        <v>2</v>
      </c>
      <c r="L9" s="146">
        <v>2</v>
      </c>
      <c r="M9" s="146">
        <v>2</v>
      </c>
      <c r="N9" s="146">
        <v>2</v>
      </c>
      <c r="O9" s="164"/>
      <c r="P9" s="164"/>
      <c r="Q9" s="164"/>
      <c r="R9" s="165"/>
      <c r="S9" s="165"/>
      <c r="T9" s="166"/>
      <c r="U9" s="166"/>
      <c r="V9" s="148">
        <v>2</v>
      </c>
      <c r="W9" s="148">
        <v>2</v>
      </c>
      <c r="X9" s="148">
        <v>2</v>
      </c>
      <c r="Y9" s="148">
        <v>2</v>
      </c>
      <c r="Z9" s="148">
        <v>2</v>
      </c>
      <c r="AA9" s="148">
        <v>2</v>
      </c>
      <c r="AB9" s="148">
        <v>2</v>
      </c>
      <c r="AC9" s="148">
        <v>2</v>
      </c>
      <c r="AD9" s="164"/>
      <c r="AE9" s="164"/>
      <c r="AF9" s="164"/>
      <c r="AG9" s="164"/>
      <c r="AH9" s="167"/>
      <c r="AI9" s="167"/>
      <c r="AJ9" s="164"/>
      <c r="AK9" s="164"/>
      <c r="AL9" s="164"/>
      <c r="AM9" s="164"/>
      <c r="AN9" s="168"/>
      <c r="AO9" s="168"/>
      <c r="AP9" s="168"/>
      <c r="AQ9" s="168"/>
      <c r="AR9" s="167"/>
      <c r="AS9" s="167"/>
      <c r="AT9" s="169"/>
      <c r="AU9" s="169"/>
      <c r="AV9" s="169"/>
      <c r="AW9" s="169"/>
      <c r="AX9" s="169"/>
      <c r="AY9" s="169"/>
      <c r="AZ9" s="169"/>
      <c r="BA9" s="169"/>
      <c r="BB9" s="169"/>
      <c r="BC9" s="146">
        <f t="shared" si="1"/>
        <v>40</v>
      </c>
      <c r="BD9" s="161">
        <f t="shared" si="0"/>
        <v>1</v>
      </c>
    </row>
    <row r="10" spans="1:56" ht="0.75" hidden="1" customHeight="1">
      <c r="A10" s="170" t="s">
        <v>43</v>
      </c>
      <c r="B10" s="163" t="s">
        <v>44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71"/>
      <c r="P10" s="171"/>
      <c r="Q10" s="171"/>
      <c r="R10" s="165"/>
      <c r="S10" s="165"/>
      <c r="T10" s="166"/>
      <c r="U10" s="166"/>
      <c r="V10" s="148"/>
      <c r="W10" s="148"/>
      <c r="X10" s="148"/>
      <c r="Y10" s="148"/>
      <c r="Z10" s="148"/>
      <c r="AA10" s="148"/>
      <c r="AB10" s="148"/>
      <c r="AC10" s="148"/>
      <c r="AD10" s="171"/>
      <c r="AE10" s="171"/>
      <c r="AF10" s="171"/>
      <c r="AG10" s="171"/>
      <c r="AH10" s="167"/>
      <c r="AI10" s="167"/>
      <c r="AJ10" s="171"/>
      <c r="AK10" s="171"/>
      <c r="AL10" s="171"/>
      <c r="AM10" s="171"/>
      <c r="AN10" s="172"/>
      <c r="AO10" s="172"/>
      <c r="AP10" s="172"/>
      <c r="AQ10" s="172"/>
      <c r="AR10" s="167"/>
      <c r="AS10" s="167"/>
      <c r="AT10" s="169"/>
      <c r="AU10" s="169"/>
      <c r="AV10" s="169"/>
      <c r="AW10" s="169"/>
      <c r="AX10" s="169"/>
      <c r="AY10" s="169"/>
      <c r="AZ10" s="169"/>
      <c r="BA10" s="169"/>
      <c r="BB10" s="169"/>
      <c r="BC10" s="146">
        <f t="shared" si="1"/>
        <v>0</v>
      </c>
      <c r="BD10" s="161" t="str">
        <f t="shared" si="0"/>
        <v/>
      </c>
    </row>
    <row r="11" spans="1:56" ht="15.75" hidden="1" customHeight="1">
      <c r="A11" s="170" t="s">
        <v>45</v>
      </c>
      <c r="B11" s="163" t="s">
        <v>27</v>
      </c>
      <c r="C11" s="146">
        <v>2</v>
      </c>
      <c r="D11" s="146">
        <v>2</v>
      </c>
      <c r="E11" s="146">
        <v>2</v>
      </c>
      <c r="F11" s="146">
        <v>2</v>
      </c>
      <c r="G11" s="146">
        <v>2</v>
      </c>
      <c r="H11" s="146">
        <v>2</v>
      </c>
      <c r="I11" s="146">
        <v>2</v>
      </c>
      <c r="J11" s="146">
        <v>2</v>
      </c>
      <c r="K11" s="146">
        <v>2</v>
      </c>
      <c r="L11" s="146">
        <v>2</v>
      </c>
      <c r="M11" s="146">
        <v>2</v>
      </c>
      <c r="N11" s="146">
        <v>2</v>
      </c>
      <c r="O11" s="164"/>
      <c r="P11" s="164"/>
      <c r="Q11" s="164"/>
      <c r="R11" s="165"/>
      <c r="S11" s="165"/>
      <c r="T11" s="166"/>
      <c r="U11" s="166"/>
      <c r="V11" s="148">
        <v>2</v>
      </c>
      <c r="W11" s="148">
        <v>2</v>
      </c>
      <c r="X11" s="148">
        <v>2</v>
      </c>
      <c r="Y11" s="148">
        <v>2</v>
      </c>
      <c r="Z11" s="148">
        <v>2</v>
      </c>
      <c r="AA11" s="148">
        <v>2</v>
      </c>
      <c r="AB11" s="148">
        <v>2</v>
      </c>
      <c r="AC11" s="148">
        <v>2</v>
      </c>
      <c r="AD11" s="164"/>
      <c r="AE11" s="164"/>
      <c r="AF11" s="164"/>
      <c r="AG11" s="164"/>
      <c r="AH11" s="167"/>
      <c r="AI11" s="167"/>
      <c r="AJ11" s="164"/>
      <c r="AK11" s="164"/>
      <c r="AL11" s="164"/>
      <c r="AM11" s="164"/>
      <c r="AN11" s="168"/>
      <c r="AO11" s="168"/>
      <c r="AP11" s="168"/>
      <c r="AQ11" s="168"/>
      <c r="AR11" s="167"/>
      <c r="AS11" s="167"/>
      <c r="AT11" s="169"/>
      <c r="AU11" s="169"/>
      <c r="AV11" s="169"/>
      <c r="AW11" s="169"/>
      <c r="AX11" s="169"/>
      <c r="AY11" s="169"/>
      <c r="AZ11" s="169"/>
      <c r="BA11" s="169"/>
      <c r="BB11" s="169"/>
      <c r="BC11" s="146">
        <f t="shared" si="1"/>
        <v>40</v>
      </c>
      <c r="BD11" s="161">
        <f t="shared" si="0"/>
        <v>1</v>
      </c>
    </row>
    <row r="12" spans="1:56" ht="24.75" hidden="1" customHeight="1">
      <c r="A12" s="197" t="s">
        <v>46</v>
      </c>
      <c r="B12" s="197" t="s">
        <v>47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336" t="s">
        <v>117</v>
      </c>
      <c r="U12" s="339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210"/>
      <c r="AU12" s="210"/>
      <c r="AV12" s="210"/>
      <c r="AW12" s="210"/>
      <c r="AX12" s="210"/>
      <c r="AY12" s="210"/>
      <c r="AZ12" s="210"/>
      <c r="BA12" s="210"/>
      <c r="BB12" s="210"/>
      <c r="BC12" s="196">
        <f>SUM(BC13:BC29)</f>
        <v>334</v>
      </c>
      <c r="BD12" s="161">
        <f t="shared" si="0"/>
        <v>1</v>
      </c>
    </row>
    <row r="13" spans="1:56" ht="21" hidden="1" customHeight="1">
      <c r="A13" s="173" t="s">
        <v>48</v>
      </c>
      <c r="B13" s="174" t="s">
        <v>49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64"/>
      <c r="P13" s="164"/>
      <c r="Q13" s="164"/>
      <c r="R13" s="165"/>
      <c r="S13" s="165"/>
      <c r="T13" s="337"/>
      <c r="U13" s="337"/>
      <c r="V13" s="148"/>
      <c r="W13" s="148"/>
      <c r="X13" s="148"/>
      <c r="Y13" s="148"/>
      <c r="Z13" s="148"/>
      <c r="AA13" s="148"/>
      <c r="AB13" s="148"/>
      <c r="AC13" s="148"/>
      <c r="AD13" s="164"/>
      <c r="AE13" s="164"/>
      <c r="AF13" s="164"/>
      <c r="AG13" s="164"/>
      <c r="AH13" s="167"/>
      <c r="AI13" s="167"/>
      <c r="AJ13" s="164"/>
      <c r="AK13" s="164"/>
      <c r="AL13" s="164"/>
      <c r="AM13" s="164"/>
      <c r="AN13" s="168"/>
      <c r="AO13" s="168"/>
      <c r="AP13" s="168"/>
      <c r="AQ13" s="168"/>
      <c r="AR13" s="167"/>
      <c r="AS13" s="167"/>
      <c r="AT13" s="169"/>
      <c r="AU13" s="169"/>
      <c r="AV13" s="169"/>
      <c r="AW13" s="169"/>
      <c r="AX13" s="169"/>
      <c r="AY13" s="169"/>
      <c r="AZ13" s="169"/>
      <c r="BA13" s="169"/>
      <c r="BB13" s="175"/>
      <c r="BC13" s="146">
        <f t="shared" ref="BC13:BC28" si="2">SUM(C13:BB13)</f>
        <v>0</v>
      </c>
      <c r="BD13" s="161" t="str">
        <f t="shared" si="0"/>
        <v/>
      </c>
    </row>
    <row r="14" spans="1:56" ht="12" customHeight="1">
      <c r="A14" s="62" t="s">
        <v>39</v>
      </c>
      <c r="B14" s="200" t="s">
        <v>40</v>
      </c>
      <c r="C14" s="146"/>
      <c r="D14" s="146"/>
      <c r="E14" s="146"/>
      <c r="F14" s="146"/>
      <c r="G14" s="146">
        <v>2</v>
      </c>
      <c r="H14" s="146">
        <v>4</v>
      </c>
      <c r="I14" s="146">
        <v>2</v>
      </c>
      <c r="J14" s="146">
        <v>4</v>
      </c>
      <c r="K14" s="146">
        <v>2</v>
      </c>
      <c r="L14" s="146">
        <v>4</v>
      </c>
      <c r="M14" s="146">
        <v>4</v>
      </c>
      <c r="N14" s="146">
        <v>4</v>
      </c>
      <c r="O14" s="146">
        <v>4</v>
      </c>
      <c r="P14" s="146">
        <v>4</v>
      </c>
      <c r="Q14" s="181">
        <v>2</v>
      </c>
      <c r="R14" s="178"/>
      <c r="S14" s="178"/>
      <c r="T14" s="337"/>
      <c r="U14" s="340"/>
      <c r="V14" s="179"/>
      <c r="W14" s="179"/>
      <c r="X14" s="179"/>
      <c r="Y14" s="179"/>
      <c r="Z14" s="179"/>
      <c r="AA14" s="179"/>
      <c r="AB14" s="179"/>
      <c r="AC14" s="179"/>
      <c r="AD14" s="177"/>
      <c r="AE14" s="177"/>
      <c r="AF14" s="177"/>
      <c r="AG14" s="177"/>
      <c r="AH14" s="180"/>
      <c r="AI14" s="180"/>
      <c r="AJ14" s="177"/>
      <c r="AK14" s="177"/>
      <c r="AL14" s="177"/>
      <c r="AM14" s="177"/>
      <c r="AN14" s="182"/>
      <c r="AO14" s="182"/>
      <c r="AP14" s="182"/>
      <c r="AQ14" s="182"/>
      <c r="AR14" s="180"/>
      <c r="AS14" s="180"/>
      <c r="AT14" s="217"/>
      <c r="AU14" s="217"/>
      <c r="AV14" s="217"/>
      <c r="AW14" s="217"/>
      <c r="AX14" s="217"/>
      <c r="AY14" s="217"/>
      <c r="AZ14" s="217"/>
      <c r="BA14" s="217"/>
      <c r="BB14" s="218"/>
      <c r="BC14" s="146"/>
      <c r="BD14" s="161">
        <f>SUM(C14:S14)</f>
        <v>36</v>
      </c>
    </row>
    <row r="15" spans="1:56" ht="21" customHeight="1">
      <c r="A15" s="62" t="s">
        <v>41</v>
      </c>
      <c r="B15" s="97" t="s">
        <v>42</v>
      </c>
      <c r="C15" s="146"/>
      <c r="D15" s="146"/>
      <c r="E15" s="146"/>
      <c r="F15" s="146"/>
      <c r="G15" s="146">
        <v>2</v>
      </c>
      <c r="H15" s="146">
        <v>2</v>
      </c>
      <c r="I15" s="146">
        <v>2</v>
      </c>
      <c r="J15" s="146">
        <v>2</v>
      </c>
      <c r="K15" s="146">
        <v>2</v>
      </c>
      <c r="L15" s="146">
        <v>2</v>
      </c>
      <c r="M15" s="146">
        <v>2</v>
      </c>
      <c r="N15" s="146">
        <v>2</v>
      </c>
      <c r="O15" s="146">
        <v>2</v>
      </c>
      <c r="P15" s="146">
        <v>2</v>
      </c>
      <c r="Q15" s="146">
        <v>2</v>
      </c>
      <c r="R15" s="178"/>
      <c r="S15" s="178"/>
      <c r="T15" s="337"/>
      <c r="U15" s="340"/>
      <c r="V15" s="179">
        <v>2</v>
      </c>
      <c r="W15" s="179">
        <v>2</v>
      </c>
      <c r="X15" s="179">
        <v>2</v>
      </c>
      <c r="Y15" s="179">
        <v>2</v>
      </c>
      <c r="Z15" s="179">
        <v>2</v>
      </c>
      <c r="AA15" s="179">
        <v>2</v>
      </c>
      <c r="AB15" s="179">
        <v>2</v>
      </c>
      <c r="AC15" s="181">
        <v>2</v>
      </c>
      <c r="AD15" s="177"/>
      <c r="AE15" s="177"/>
      <c r="AF15" s="177"/>
      <c r="AG15" s="177"/>
      <c r="AH15" s="180"/>
      <c r="AI15" s="180"/>
      <c r="AJ15" s="177"/>
      <c r="AK15" s="177"/>
      <c r="AL15" s="177"/>
      <c r="AM15" s="177"/>
      <c r="AN15" s="182"/>
      <c r="AO15" s="182"/>
      <c r="AP15" s="182"/>
      <c r="AQ15" s="182"/>
      <c r="AR15" s="180"/>
      <c r="AS15" s="180"/>
      <c r="AT15" s="217"/>
      <c r="AU15" s="217"/>
      <c r="AV15" s="217"/>
      <c r="AW15" s="217"/>
      <c r="AX15" s="217"/>
      <c r="AY15" s="217"/>
      <c r="AZ15" s="217"/>
      <c r="BA15" s="217"/>
      <c r="BB15" s="218"/>
      <c r="BC15" s="146">
        <f>SUM(V15:AD15)</f>
        <v>16</v>
      </c>
      <c r="BD15" s="161">
        <f>SUM(C15:S15)</f>
        <v>22</v>
      </c>
    </row>
    <row r="16" spans="1:56" ht="12.75" customHeight="1">
      <c r="A16" s="62" t="s">
        <v>45</v>
      </c>
      <c r="B16" s="61" t="s">
        <v>27</v>
      </c>
      <c r="C16" s="146"/>
      <c r="D16" s="146"/>
      <c r="E16" s="146"/>
      <c r="F16" s="146"/>
      <c r="G16" s="146">
        <v>2</v>
      </c>
      <c r="H16" s="146">
        <v>2</v>
      </c>
      <c r="I16" s="146">
        <v>2</v>
      </c>
      <c r="J16" s="146">
        <v>2</v>
      </c>
      <c r="K16" s="146">
        <v>2</v>
      </c>
      <c r="L16" s="146">
        <v>2</v>
      </c>
      <c r="M16" s="146">
        <v>2</v>
      </c>
      <c r="N16" s="146">
        <v>2</v>
      </c>
      <c r="O16" s="146">
        <v>2</v>
      </c>
      <c r="P16" s="146">
        <v>2</v>
      </c>
      <c r="Q16" s="186">
        <v>2</v>
      </c>
      <c r="R16" s="178"/>
      <c r="S16" s="178"/>
      <c r="T16" s="337"/>
      <c r="U16" s="340"/>
      <c r="V16" s="179">
        <v>2</v>
      </c>
      <c r="W16" s="179">
        <v>2</v>
      </c>
      <c r="X16" s="179">
        <v>2</v>
      </c>
      <c r="Y16" s="179">
        <v>2</v>
      </c>
      <c r="Z16" s="179">
        <v>2</v>
      </c>
      <c r="AA16" s="179">
        <v>2</v>
      </c>
      <c r="AB16" s="179">
        <v>2</v>
      </c>
      <c r="AC16" s="181">
        <v>2</v>
      </c>
      <c r="AD16" s="177"/>
      <c r="AE16" s="177"/>
      <c r="AF16" s="177"/>
      <c r="AG16" s="177"/>
      <c r="AH16" s="180"/>
      <c r="AI16" s="180"/>
      <c r="AJ16" s="177"/>
      <c r="AK16" s="177"/>
      <c r="AL16" s="177"/>
      <c r="AM16" s="177"/>
      <c r="AN16" s="182"/>
      <c r="AO16" s="182"/>
      <c r="AP16" s="182"/>
      <c r="AQ16" s="182"/>
      <c r="AR16" s="180"/>
      <c r="AS16" s="180"/>
      <c r="AT16" s="217"/>
      <c r="AU16" s="217"/>
      <c r="AV16" s="217"/>
      <c r="AW16" s="217"/>
      <c r="AX16" s="217"/>
      <c r="AY16" s="217"/>
      <c r="AZ16" s="217"/>
      <c r="BA16" s="217"/>
      <c r="BB16" s="218"/>
      <c r="BC16" s="146">
        <f>SUM(V16:AD16)</f>
        <v>16</v>
      </c>
      <c r="BD16" s="161">
        <f>SUM(C16:S16)</f>
        <v>22</v>
      </c>
    </row>
    <row r="17" spans="1:56" ht="22.5" customHeight="1">
      <c r="A17" s="199" t="s">
        <v>50</v>
      </c>
      <c r="B17" s="200" t="s">
        <v>51</v>
      </c>
      <c r="C17" s="196"/>
      <c r="D17" s="196"/>
      <c r="E17" s="196"/>
      <c r="F17" s="196"/>
      <c r="G17" s="196"/>
      <c r="H17" s="196"/>
      <c r="I17" s="196"/>
      <c r="J17" s="201"/>
      <c r="K17" s="196"/>
      <c r="L17" s="196"/>
      <c r="M17" s="196"/>
      <c r="N17" s="196"/>
      <c r="O17" s="202"/>
      <c r="P17" s="202"/>
      <c r="Q17" s="202"/>
      <c r="R17" s="203"/>
      <c r="S17" s="203"/>
      <c r="T17" s="338"/>
      <c r="U17" s="341"/>
      <c r="V17" s="201">
        <v>4</v>
      </c>
      <c r="W17" s="201">
        <v>4</v>
      </c>
      <c r="X17" s="201">
        <v>4</v>
      </c>
      <c r="Y17" s="201">
        <v>4</v>
      </c>
      <c r="Z17" s="201">
        <v>4</v>
      </c>
      <c r="AA17" s="201">
        <v>4</v>
      </c>
      <c r="AB17" s="201">
        <v>8</v>
      </c>
      <c r="AC17" s="272">
        <v>4</v>
      </c>
      <c r="AD17" s="202"/>
      <c r="AE17" s="202"/>
      <c r="AF17" s="202"/>
      <c r="AG17" s="202"/>
      <c r="AH17" s="205"/>
      <c r="AI17" s="205"/>
      <c r="AJ17" s="202"/>
      <c r="AK17" s="202"/>
      <c r="AL17" s="202"/>
      <c r="AM17" s="202"/>
      <c r="AN17" s="206"/>
      <c r="AO17" s="206"/>
      <c r="AP17" s="206"/>
      <c r="AQ17" s="206"/>
      <c r="AR17" s="205"/>
      <c r="AS17" s="205"/>
      <c r="AT17" s="214"/>
      <c r="AU17" s="214"/>
      <c r="AV17" s="214"/>
      <c r="AW17" s="214"/>
      <c r="AX17" s="214"/>
      <c r="AY17" s="214"/>
      <c r="AZ17" s="214"/>
      <c r="BA17" s="214"/>
      <c r="BB17" s="215"/>
      <c r="BC17" s="196">
        <f>SUM(C17:BB17)</f>
        <v>36</v>
      </c>
      <c r="BD17" s="161">
        <v>36</v>
      </c>
    </row>
    <row r="18" spans="1:56" ht="43.5" customHeight="1">
      <c r="A18" s="199" t="s">
        <v>52</v>
      </c>
      <c r="B18" s="200" t="s">
        <v>53</v>
      </c>
      <c r="C18" s="196"/>
      <c r="D18" s="196"/>
      <c r="E18" s="196"/>
      <c r="F18" s="196"/>
      <c r="G18" s="196">
        <v>2</v>
      </c>
      <c r="H18" s="196">
        <v>4</v>
      </c>
      <c r="I18" s="196">
        <v>4</v>
      </c>
      <c r="J18" s="196">
        <v>4</v>
      </c>
      <c r="K18" s="196">
        <v>4</v>
      </c>
      <c r="L18" s="196">
        <v>4</v>
      </c>
      <c r="M18" s="196">
        <v>4</v>
      </c>
      <c r="N18" s="196">
        <v>4</v>
      </c>
      <c r="O18" s="196">
        <v>4</v>
      </c>
      <c r="P18" s="196">
        <v>4</v>
      </c>
      <c r="Q18" s="252">
        <v>4</v>
      </c>
      <c r="R18" s="203"/>
      <c r="S18" s="203"/>
      <c r="T18" s="338"/>
      <c r="U18" s="341"/>
      <c r="V18" s="201"/>
      <c r="W18" s="201"/>
      <c r="X18" s="201"/>
      <c r="Y18" s="201"/>
      <c r="Z18" s="201"/>
      <c r="AA18" s="201"/>
      <c r="AB18" s="201"/>
      <c r="AC18" s="204"/>
      <c r="AD18" s="207"/>
      <c r="AE18" s="207"/>
      <c r="AF18" s="207"/>
      <c r="AG18" s="207"/>
      <c r="AH18" s="205"/>
      <c r="AI18" s="205"/>
      <c r="AJ18" s="207"/>
      <c r="AK18" s="207"/>
      <c r="AL18" s="207"/>
      <c r="AM18" s="207"/>
      <c r="AN18" s="208"/>
      <c r="AO18" s="208"/>
      <c r="AP18" s="208"/>
      <c r="AQ18" s="208"/>
      <c r="AR18" s="205"/>
      <c r="AS18" s="205"/>
      <c r="AT18" s="214"/>
      <c r="AU18" s="214"/>
      <c r="AV18" s="214"/>
      <c r="AW18" s="214"/>
      <c r="AX18" s="214"/>
      <c r="AY18" s="214"/>
      <c r="AZ18" s="214"/>
      <c r="BA18" s="214"/>
      <c r="BB18" s="215"/>
      <c r="BC18" s="196">
        <f>SUBTOTAL(9,C18:BB18)</f>
        <v>42</v>
      </c>
      <c r="BD18" s="161">
        <f>SUM(C18:S18)</f>
        <v>42</v>
      </c>
    </row>
    <row r="19" spans="1:56" ht="18.75" hidden="1" customHeight="1">
      <c r="A19" s="176" t="s">
        <v>54</v>
      </c>
      <c r="B19" s="174" t="s">
        <v>55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4"/>
      <c r="P19" s="164"/>
      <c r="Q19" s="164"/>
      <c r="R19" s="165"/>
      <c r="S19" s="165"/>
      <c r="T19" s="337"/>
      <c r="U19" s="337"/>
      <c r="V19" s="148"/>
      <c r="W19" s="148"/>
      <c r="X19" s="148"/>
      <c r="Y19" s="148"/>
      <c r="Z19" s="148"/>
      <c r="AA19" s="148"/>
      <c r="AB19" s="148"/>
      <c r="AC19" s="148"/>
      <c r="AD19" s="164"/>
      <c r="AE19" s="164"/>
      <c r="AF19" s="164"/>
      <c r="AG19" s="164"/>
      <c r="AH19" s="167"/>
      <c r="AI19" s="167"/>
      <c r="AJ19" s="164"/>
      <c r="AK19" s="164"/>
      <c r="AL19" s="164"/>
      <c r="AM19" s="164"/>
      <c r="AN19" s="168"/>
      <c r="AO19" s="168"/>
      <c r="AP19" s="168"/>
      <c r="AQ19" s="168"/>
      <c r="AR19" s="167"/>
      <c r="AS19" s="167"/>
      <c r="AT19" s="169"/>
      <c r="AU19" s="169"/>
      <c r="AV19" s="169"/>
      <c r="AW19" s="169"/>
      <c r="AX19" s="169"/>
      <c r="AY19" s="169"/>
      <c r="AZ19" s="169"/>
      <c r="BA19" s="169"/>
      <c r="BB19" s="175"/>
      <c r="BC19" s="146">
        <f t="shared" si="2"/>
        <v>0</v>
      </c>
      <c r="BD19" s="161" t="str">
        <f t="shared" si="0"/>
        <v/>
      </c>
    </row>
    <row r="20" spans="1:56" ht="21" hidden="1" customHeight="1">
      <c r="A20" s="176" t="s">
        <v>56</v>
      </c>
      <c r="B20" s="174" t="s">
        <v>57</v>
      </c>
      <c r="C20" s="146">
        <v>6</v>
      </c>
      <c r="D20" s="146">
        <v>6</v>
      </c>
      <c r="E20" s="146">
        <v>6</v>
      </c>
      <c r="F20" s="146">
        <v>6</v>
      </c>
      <c r="G20" s="146">
        <v>6</v>
      </c>
      <c r="H20" s="146">
        <v>6</v>
      </c>
      <c r="I20" s="146">
        <v>6</v>
      </c>
      <c r="J20" s="146">
        <v>6</v>
      </c>
      <c r="K20" s="146">
        <v>6</v>
      </c>
      <c r="L20" s="146">
        <v>6</v>
      </c>
      <c r="M20" s="146">
        <v>6</v>
      </c>
      <c r="N20" s="146">
        <v>6</v>
      </c>
      <c r="O20" s="164"/>
      <c r="P20" s="164"/>
      <c r="Q20" s="164"/>
      <c r="R20" s="165">
        <v>18</v>
      </c>
      <c r="S20" s="165"/>
      <c r="T20" s="337"/>
      <c r="U20" s="337"/>
      <c r="V20" s="148"/>
      <c r="W20" s="148"/>
      <c r="X20" s="148"/>
      <c r="Y20" s="148"/>
      <c r="Z20" s="148"/>
      <c r="AA20" s="148"/>
      <c r="AB20" s="148"/>
      <c r="AC20" s="148"/>
      <c r="AD20" s="164"/>
      <c r="AE20" s="164"/>
      <c r="AF20" s="164"/>
      <c r="AG20" s="164"/>
      <c r="AH20" s="167"/>
      <c r="AI20" s="167"/>
      <c r="AJ20" s="164"/>
      <c r="AK20" s="164"/>
      <c r="AL20" s="164"/>
      <c r="AM20" s="164"/>
      <c r="AN20" s="168"/>
      <c r="AO20" s="168"/>
      <c r="AP20" s="168"/>
      <c r="AQ20" s="168"/>
      <c r="AR20" s="167"/>
      <c r="AS20" s="167"/>
      <c r="AT20" s="169"/>
      <c r="AU20" s="169"/>
      <c r="AV20" s="169"/>
      <c r="AW20" s="169"/>
      <c r="AX20" s="169"/>
      <c r="AY20" s="169"/>
      <c r="AZ20" s="169"/>
      <c r="BA20" s="169"/>
      <c r="BB20" s="175"/>
      <c r="BC20" s="146">
        <f t="shared" si="2"/>
        <v>90</v>
      </c>
      <c r="BD20" s="161">
        <f t="shared" si="0"/>
        <v>1</v>
      </c>
    </row>
    <row r="21" spans="1:56" ht="21" hidden="1" customHeight="1">
      <c r="A21" s="176" t="s">
        <v>58</v>
      </c>
      <c r="B21" s="174" t="s">
        <v>59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64"/>
      <c r="P21" s="164"/>
      <c r="Q21" s="164"/>
      <c r="R21" s="165"/>
      <c r="S21" s="165"/>
      <c r="T21" s="337"/>
      <c r="U21" s="337"/>
      <c r="V21" s="148"/>
      <c r="W21" s="148"/>
      <c r="X21" s="148"/>
      <c r="Y21" s="148"/>
      <c r="Z21" s="148"/>
      <c r="AA21" s="148"/>
      <c r="AB21" s="148"/>
      <c r="AC21" s="148"/>
      <c r="AD21" s="164"/>
      <c r="AE21" s="164"/>
      <c r="AF21" s="164"/>
      <c r="AG21" s="164"/>
      <c r="AH21" s="167"/>
      <c r="AI21" s="167"/>
      <c r="AJ21" s="164"/>
      <c r="AK21" s="164"/>
      <c r="AL21" s="164"/>
      <c r="AM21" s="164"/>
      <c r="AN21" s="168"/>
      <c r="AO21" s="168"/>
      <c r="AP21" s="168"/>
      <c r="AQ21" s="168"/>
      <c r="AR21" s="167"/>
      <c r="AS21" s="167"/>
      <c r="AT21" s="169"/>
      <c r="AU21" s="169"/>
      <c r="AV21" s="169"/>
      <c r="AW21" s="169"/>
      <c r="AX21" s="169"/>
      <c r="AY21" s="169"/>
      <c r="AZ21" s="169"/>
      <c r="BA21" s="169"/>
      <c r="BB21" s="175"/>
      <c r="BC21" s="146">
        <f t="shared" si="2"/>
        <v>0</v>
      </c>
      <c r="BD21" s="161" t="str">
        <f t="shared" si="0"/>
        <v/>
      </c>
    </row>
    <row r="22" spans="1:56" ht="21" hidden="1" customHeight="1">
      <c r="A22" s="176" t="s">
        <v>60</v>
      </c>
      <c r="B22" s="174" t="s">
        <v>61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71"/>
      <c r="P22" s="171"/>
      <c r="Q22" s="171"/>
      <c r="R22" s="165"/>
      <c r="S22" s="165"/>
      <c r="T22" s="337"/>
      <c r="U22" s="337"/>
      <c r="V22" s="148"/>
      <c r="W22" s="148"/>
      <c r="X22" s="148"/>
      <c r="Y22" s="148"/>
      <c r="Z22" s="148"/>
      <c r="AA22" s="148"/>
      <c r="AB22" s="148"/>
      <c r="AC22" s="148"/>
      <c r="AD22" s="171"/>
      <c r="AE22" s="171"/>
      <c r="AF22" s="171"/>
      <c r="AG22" s="171"/>
      <c r="AH22" s="167"/>
      <c r="AI22" s="167"/>
      <c r="AJ22" s="171"/>
      <c r="AK22" s="171"/>
      <c r="AL22" s="171"/>
      <c r="AM22" s="171"/>
      <c r="AN22" s="172"/>
      <c r="AO22" s="172"/>
      <c r="AP22" s="172"/>
      <c r="AQ22" s="172"/>
      <c r="AR22" s="167"/>
      <c r="AS22" s="167"/>
      <c r="AT22" s="169"/>
      <c r="AU22" s="169"/>
      <c r="AV22" s="169"/>
      <c r="AW22" s="169"/>
      <c r="AX22" s="169"/>
      <c r="AY22" s="169"/>
      <c r="AZ22" s="169"/>
      <c r="BA22" s="169"/>
      <c r="BB22" s="175"/>
      <c r="BC22" s="146">
        <f t="shared" si="2"/>
        <v>0</v>
      </c>
      <c r="BD22" s="161" t="str">
        <f t="shared" si="0"/>
        <v/>
      </c>
    </row>
    <row r="23" spans="1:56" ht="21" hidden="1" customHeight="1">
      <c r="A23" s="176" t="s">
        <v>62</v>
      </c>
      <c r="B23" s="174" t="s">
        <v>63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71"/>
      <c r="P23" s="171"/>
      <c r="Q23" s="171"/>
      <c r="R23" s="165"/>
      <c r="S23" s="165"/>
      <c r="T23" s="337"/>
      <c r="U23" s="337"/>
      <c r="V23" s="148"/>
      <c r="W23" s="148"/>
      <c r="X23" s="148"/>
      <c r="Y23" s="148"/>
      <c r="Z23" s="148"/>
      <c r="AA23" s="148"/>
      <c r="AB23" s="148"/>
      <c r="AC23" s="148"/>
      <c r="AD23" s="171"/>
      <c r="AE23" s="171"/>
      <c r="AF23" s="171"/>
      <c r="AG23" s="171"/>
      <c r="AH23" s="167"/>
      <c r="AI23" s="167"/>
      <c r="AJ23" s="171"/>
      <c r="AK23" s="171"/>
      <c r="AL23" s="171"/>
      <c r="AM23" s="171"/>
      <c r="AN23" s="172"/>
      <c r="AO23" s="172"/>
      <c r="AP23" s="172"/>
      <c r="AQ23" s="172"/>
      <c r="AR23" s="167"/>
      <c r="AS23" s="167"/>
      <c r="AT23" s="169"/>
      <c r="AU23" s="169"/>
      <c r="AV23" s="169"/>
      <c r="AW23" s="169"/>
      <c r="AX23" s="169"/>
      <c r="AY23" s="169"/>
      <c r="AZ23" s="169"/>
      <c r="BA23" s="169"/>
      <c r="BB23" s="175"/>
      <c r="BC23" s="146">
        <f t="shared" si="2"/>
        <v>0</v>
      </c>
      <c r="BD23" s="161" t="str">
        <f t="shared" si="0"/>
        <v/>
      </c>
    </row>
    <row r="24" spans="1:56" ht="21" hidden="1" customHeight="1">
      <c r="A24" s="176" t="s">
        <v>64</v>
      </c>
      <c r="B24" s="174" t="s">
        <v>65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71"/>
      <c r="P24" s="171"/>
      <c r="Q24" s="171"/>
      <c r="R24" s="165"/>
      <c r="S24" s="165"/>
      <c r="T24" s="337"/>
      <c r="U24" s="337"/>
      <c r="V24" s="148"/>
      <c r="W24" s="148"/>
      <c r="X24" s="148"/>
      <c r="Y24" s="148"/>
      <c r="Z24" s="148"/>
      <c r="AA24" s="148"/>
      <c r="AB24" s="148"/>
      <c r="AC24" s="148"/>
      <c r="AD24" s="171"/>
      <c r="AE24" s="171"/>
      <c r="AF24" s="171"/>
      <c r="AG24" s="171"/>
      <c r="AH24" s="167"/>
      <c r="AI24" s="167"/>
      <c r="AJ24" s="171"/>
      <c r="AK24" s="171"/>
      <c r="AL24" s="171"/>
      <c r="AM24" s="171"/>
      <c r="AN24" s="172"/>
      <c r="AO24" s="172"/>
      <c r="AP24" s="172"/>
      <c r="AQ24" s="172"/>
      <c r="AR24" s="167"/>
      <c r="AS24" s="167"/>
      <c r="AT24" s="169"/>
      <c r="AU24" s="169"/>
      <c r="AV24" s="169"/>
      <c r="AW24" s="169"/>
      <c r="AX24" s="169"/>
      <c r="AY24" s="169"/>
      <c r="AZ24" s="169"/>
      <c r="BA24" s="169"/>
      <c r="BB24" s="175"/>
      <c r="BC24" s="146">
        <f t="shared" si="2"/>
        <v>0</v>
      </c>
      <c r="BD24" s="161" t="str">
        <f t="shared" si="0"/>
        <v/>
      </c>
    </row>
    <row r="25" spans="1:56" ht="0.75" hidden="1" customHeight="1">
      <c r="A25" s="199" t="s">
        <v>66</v>
      </c>
      <c r="B25" s="200" t="s">
        <v>67</v>
      </c>
      <c r="C25" s="196">
        <v>4</v>
      </c>
      <c r="D25" s="196">
        <v>2</v>
      </c>
      <c r="E25" s="196">
        <v>2</v>
      </c>
      <c r="F25" s="196">
        <v>4</v>
      </c>
      <c r="G25" s="196">
        <v>2</v>
      </c>
      <c r="H25" s="196">
        <v>2</v>
      </c>
      <c r="I25" s="196">
        <v>4</v>
      </c>
      <c r="J25" s="196">
        <v>2</v>
      </c>
      <c r="K25" s="196">
        <v>2</v>
      </c>
      <c r="L25" s="196">
        <v>4</v>
      </c>
      <c r="M25" s="196">
        <v>2</v>
      </c>
      <c r="N25" s="196">
        <v>2</v>
      </c>
      <c r="O25" s="207"/>
      <c r="P25" s="207"/>
      <c r="Q25" s="207"/>
      <c r="R25" s="203"/>
      <c r="S25" s="203">
        <v>18</v>
      </c>
      <c r="T25" s="338"/>
      <c r="U25" s="341"/>
      <c r="V25" s="201"/>
      <c r="W25" s="201"/>
      <c r="X25" s="201"/>
      <c r="Y25" s="201"/>
      <c r="Z25" s="201"/>
      <c r="AA25" s="201"/>
      <c r="AB25" s="201"/>
      <c r="AC25" s="204"/>
      <c r="AD25" s="207"/>
      <c r="AE25" s="207"/>
      <c r="AF25" s="207"/>
      <c r="AG25" s="207"/>
      <c r="AH25" s="205"/>
      <c r="AI25" s="205"/>
      <c r="AJ25" s="207"/>
      <c r="AK25" s="207"/>
      <c r="AL25" s="207"/>
      <c r="AM25" s="207"/>
      <c r="AN25" s="208"/>
      <c r="AO25" s="208"/>
      <c r="AP25" s="208"/>
      <c r="AQ25" s="208"/>
      <c r="AR25" s="205"/>
      <c r="AS25" s="220"/>
      <c r="AT25" s="214"/>
      <c r="AU25" s="214"/>
      <c r="AV25" s="214"/>
      <c r="AW25" s="214"/>
      <c r="AX25" s="214"/>
      <c r="AY25" s="214"/>
      <c r="AZ25" s="214"/>
      <c r="BA25" s="214"/>
      <c r="BB25" s="215"/>
      <c r="BC25" s="196">
        <f t="shared" si="2"/>
        <v>50</v>
      </c>
      <c r="BD25" s="161">
        <f t="shared" si="0"/>
        <v>1</v>
      </c>
    </row>
    <row r="26" spans="1:56" ht="21.75" customHeight="1">
      <c r="A26" s="201" t="s">
        <v>68</v>
      </c>
      <c r="B26" s="200" t="s">
        <v>69</v>
      </c>
      <c r="C26" s="196"/>
      <c r="D26" s="196"/>
      <c r="E26" s="196"/>
      <c r="F26" s="196"/>
      <c r="G26" s="196">
        <v>4</v>
      </c>
      <c r="H26" s="196">
        <v>4</v>
      </c>
      <c r="I26" s="196">
        <v>4</v>
      </c>
      <c r="J26" s="196">
        <v>4</v>
      </c>
      <c r="K26" s="196">
        <v>4</v>
      </c>
      <c r="L26" s="196">
        <v>4</v>
      </c>
      <c r="M26" s="196">
        <v>6</v>
      </c>
      <c r="N26" s="196">
        <v>4</v>
      </c>
      <c r="O26" s="196">
        <v>6</v>
      </c>
      <c r="P26" s="251">
        <v>4</v>
      </c>
      <c r="Q26" s="252">
        <v>4</v>
      </c>
      <c r="R26" s="203"/>
      <c r="S26" s="203"/>
      <c r="T26" s="338"/>
      <c r="U26" s="341"/>
      <c r="V26" s="201"/>
      <c r="W26" s="201"/>
      <c r="X26" s="201"/>
      <c r="Y26" s="201"/>
      <c r="Z26" s="201"/>
      <c r="AA26" s="201"/>
      <c r="AB26" s="201"/>
      <c r="AC26" s="204"/>
      <c r="AD26" s="207"/>
      <c r="AE26" s="207"/>
      <c r="AF26" s="207"/>
      <c r="AG26" s="207"/>
      <c r="AH26" s="205"/>
      <c r="AI26" s="205"/>
      <c r="AJ26" s="207"/>
      <c r="AK26" s="207"/>
      <c r="AL26" s="207"/>
      <c r="AM26" s="207"/>
      <c r="AN26" s="208"/>
      <c r="AO26" s="208"/>
      <c r="AP26" s="208"/>
      <c r="AQ26" s="208"/>
      <c r="AR26" s="205"/>
      <c r="AS26" s="205"/>
      <c r="AT26" s="214"/>
      <c r="AU26" s="214"/>
      <c r="AV26" s="214"/>
      <c r="AW26" s="214"/>
      <c r="AX26" s="214"/>
      <c r="AY26" s="214"/>
      <c r="AZ26" s="214"/>
      <c r="BA26" s="214"/>
      <c r="BB26" s="215"/>
      <c r="BC26" s="196">
        <f t="shared" si="2"/>
        <v>48</v>
      </c>
      <c r="BD26" s="161">
        <f>SUM(C26:S26)</f>
        <v>48</v>
      </c>
    </row>
    <row r="27" spans="1:56" ht="22.5" customHeight="1">
      <c r="A27" s="201" t="s">
        <v>70</v>
      </c>
      <c r="B27" s="200" t="s">
        <v>71</v>
      </c>
      <c r="C27" s="196"/>
      <c r="D27" s="196"/>
      <c r="E27" s="196"/>
      <c r="F27" s="196"/>
      <c r="G27" s="196">
        <v>4</v>
      </c>
      <c r="H27" s="196">
        <v>4</v>
      </c>
      <c r="I27" s="196">
        <v>4</v>
      </c>
      <c r="J27" s="196">
        <v>4</v>
      </c>
      <c r="K27" s="196">
        <v>4</v>
      </c>
      <c r="L27" s="196">
        <v>4</v>
      </c>
      <c r="M27" s="196">
        <v>4</v>
      </c>
      <c r="N27" s="196">
        <v>4</v>
      </c>
      <c r="O27" s="196">
        <v>4</v>
      </c>
      <c r="P27" s="196">
        <v>4</v>
      </c>
      <c r="Q27" s="196">
        <v>2</v>
      </c>
      <c r="R27" s="251"/>
      <c r="S27" s="251"/>
      <c r="T27" s="338"/>
      <c r="U27" s="341"/>
      <c r="V27" s="201">
        <v>4</v>
      </c>
      <c r="W27" s="201">
        <v>4</v>
      </c>
      <c r="X27" s="201">
        <v>4</v>
      </c>
      <c r="Y27" s="201">
        <v>4</v>
      </c>
      <c r="Z27" s="201">
        <v>4</v>
      </c>
      <c r="AA27" s="201">
        <v>4</v>
      </c>
      <c r="AB27" s="201">
        <v>4</v>
      </c>
      <c r="AC27" s="201">
        <v>2</v>
      </c>
      <c r="AD27" s="271">
        <v>6</v>
      </c>
      <c r="AE27" s="201"/>
      <c r="AF27" s="201"/>
      <c r="AG27" s="201"/>
      <c r="AH27" s="201"/>
      <c r="AI27" s="201"/>
      <c r="AJ27" s="201"/>
      <c r="AK27" s="204"/>
      <c r="AL27" s="201"/>
      <c r="AM27" s="204"/>
      <c r="AN27" s="208"/>
      <c r="AO27" s="208"/>
      <c r="AP27" s="208"/>
      <c r="AQ27" s="208"/>
      <c r="AR27" s="205"/>
      <c r="AS27" s="205"/>
      <c r="AT27" s="214"/>
      <c r="AU27" s="214"/>
      <c r="AV27" s="214"/>
      <c r="AW27" s="214"/>
      <c r="AX27" s="214"/>
      <c r="AY27" s="214"/>
      <c r="AZ27" s="214"/>
      <c r="BA27" s="214"/>
      <c r="BB27" s="215"/>
      <c r="BC27" s="196">
        <f>SUM(V27:AM27)</f>
        <v>36</v>
      </c>
      <c r="BD27" s="161">
        <f>SUM(C27:S27)</f>
        <v>42</v>
      </c>
    </row>
    <row r="28" spans="1:56" ht="1.5" hidden="1" customHeight="1">
      <c r="A28" s="185" t="s">
        <v>72</v>
      </c>
      <c r="B28" s="174" t="s">
        <v>73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86"/>
      <c r="T28" s="337"/>
      <c r="U28" s="337"/>
      <c r="V28" s="148"/>
      <c r="W28" s="148"/>
      <c r="X28" s="148"/>
      <c r="Y28" s="148"/>
      <c r="Z28" s="148"/>
      <c r="AA28" s="148"/>
      <c r="AB28" s="148"/>
      <c r="AC28" s="179"/>
      <c r="AD28" s="183"/>
      <c r="AE28" s="183"/>
      <c r="AF28" s="183"/>
      <c r="AG28" s="183"/>
      <c r="AH28" s="180"/>
      <c r="AI28" s="180"/>
      <c r="AJ28" s="183"/>
      <c r="AK28" s="183"/>
      <c r="AL28" s="183"/>
      <c r="AM28" s="183"/>
      <c r="AN28" s="184"/>
      <c r="AO28" s="184"/>
      <c r="AP28" s="184"/>
      <c r="AQ28" s="184"/>
      <c r="AR28" s="180"/>
      <c r="AS28" s="180"/>
      <c r="AT28" s="169"/>
      <c r="AU28" s="169"/>
      <c r="AV28" s="169"/>
      <c r="AW28" s="169"/>
      <c r="AX28" s="169"/>
      <c r="AY28" s="169"/>
      <c r="AZ28" s="169"/>
      <c r="BA28" s="169"/>
      <c r="BB28" s="175"/>
      <c r="BC28" s="146">
        <f t="shared" si="2"/>
        <v>0</v>
      </c>
      <c r="BD28" s="161" t="str">
        <f t="shared" si="0"/>
        <v/>
      </c>
    </row>
    <row r="29" spans="1:56" ht="45" hidden="1" customHeight="1">
      <c r="A29" s="201"/>
      <c r="B29" s="200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07"/>
      <c r="P29" s="207"/>
      <c r="Q29" s="207"/>
      <c r="R29" s="203"/>
      <c r="S29" s="203"/>
      <c r="T29" s="338"/>
      <c r="U29" s="341"/>
      <c r="V29" s="201"/>
      <c r="W29" s="201"/>
      <c r="X29" s="201"/>
      <c r="Y29" s="201"/>
      <c r="Z29" s="201"/>
      <c r="AA29" s="201"/>
      <c r="AB29" s="201"/>
      <c r="AC29" s="204"/>
      <c r="AD29" s="207"/>
      <c r="AE29" s="207"/>
      <c r="AF29" s="207"/>
      <c r="AG29" s="207"/>
      <c r="AH29" s="205"/>
      <c r="AI29" s="205"/>
      <c r="AJ29" s="207"/>
      <c r="AK29" s="207"/>
      <c r="AL29" s="207"/>
      <c r="AM29" s="207"/>
      <c r="AN29" s="208"/>
      <c r="AO29" s="208"/>
      <c r="AP29" s="208"/>
      <c r="AQ29" s="208"/>
      <c r="AR29" s="205"/>
      <c r="AS29" s="220"/>
      <c r="AT29" s="214"/>
      <c r="AU29" s="214"/>
      <c r="AV29" s="214"/>
      <c r="AW29" s="214"/>
      <c r="AX29" s="214"/>
      <c r="AY29" s="214"/>
      <c r="AZ29" s="214"/>
      <c r="BA29" s="214"/>
      <c r="BB29" s="215"/>
      <c r="BC29" s="196"/>
      <c r="BD29" s="161"/>
    </row>
    <row r="30" spans="1:56" ht="0.75" hidden="1" customHeight="1">
      <c r="A30" s="197" t="s">
        <v>76</v>
      </c>
      <c r="B30" s="197" t="s">
        <v>77</v>
      </c>
      <c r="C30" s="198"/>
      <c r="D30" s="198"/>
      <c r="E30" s="198"/>
      <c r="F30" s="198"/>
      <c r="G30" s="198"/>
      <c r="H30" s="198"/>
      <c r="I30" s="198"/>
      <c r="J30" s="209"/>
      <c r="K30" s="209"/>
      <c r="L30" s="209"/>
      <c r="M30" s="209"/>
      <c r="N30" s="198"/>
      <c r="O30" s="210"/>
      <c r="P30" s="210"/>
      <c r="Q30" s="210"/>
      <c r="R30" s="211"/>
      <c r="S30" s="211"/>
      <c r="T30" s="338"/>
      <c r="U30" s="342"/>
      <c r="V30" s="209"/>
      <c r="W30" s="209"/>
      <c r="X30" s="209"/>
      <c r="Y30" s="209"/>
      <c r="Z30" s="209"/>
      <c r="AA30" s="209"/>
      <c r="AB30" s="209"/>
      <c r="AC30" s="211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21"/>
      <c r="AT30" s="210"/>
      <c r="AU30" s="210"/>
      <c r="AV30" s="210"/>
      <c r="AW30" s="210"/>
      <c r="AX30" s="210"/>
      <c r="AY30" s="210"/>
      <c r="AZ30" s="210"/>
      <c r="BA30" s="210"/>
      <c r="BB30" s="210"/>
      <c r="BC30" s="196">
        <f>SUM(BC31:BC36)</f>
        <v>288</v>
      </c>
      <c r="BD30" s="161">
        <f t="shared" si="0"/>
        <v>1</v>
      </c>
    </row>
    <row r="31" spans="1:56" ht="15.75" hidden="1" customHeight="1">
      <c r="A31" s="187" t="s">
        <v>78</v>
      </c>
      <c r="B31" s="187" t="s">
        <v>79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64"/>
      <c r="P31" s="164"/>
      <c r="Q31" s="164"/>
      <c r="R31" s="165"/>
      <c r="S31" s="165"/>
      <c r="T31" s="337"/>
      <c r="U31" s="337"/>
      <c r="V31" s="148"/>
      <c r="W31" s="148"/>
      <c r="X31" s="148"/>
      <c r="Y31" s="148"/>
      <c r="Z31" s="148"/>
      <c r="AA31" s="148"/>
      <c r="AB31" s="148"/>
      <c r="AC31" s="148"/>
      <c r="AD31" s="164"/>
      <c r="AE31" s="164"/>
      <c r="AF31" s="164"/>
      <c r="AG31" s="164"/>
      <c r="AH31" s="167"/>
      <c r="AI31" s="167"/>
      <c r="AJ31" s="164"/>
      <c r="AK31" s="164"/>
      <c r="AL31" s="164"/>
      <c r="AM31" s="164"/>
      <c r="AN31" s="168"/>
      <c r="AO31" s="168"/>
      <c r="AP31" s="168"/>
      <c r="AQ31" s="168"/>
      <c r="AR31" s="167"/>
      <c r="AS31" s="167"/>
      <c r="AT31" s="169"/>
      <c r="AU31" s="169"/>
      <c r="AV31" s="169"/>
      <c r="AW31" s="169"/>
      <c r="AX31" s="169"/>
      <c r="AY31" s="169"/>
      <c r="AZ31" s="169"/>
      <c r="BA31" s="169"/>
      <c r="BB31" s="175"/>
      <c r="BC31" s="146">
        <f t="shared" ref="BC31:BC36" si="3">SUM(C31:BB31)</f>
        <v>0</v>
      </c>
      <c r="BD31" s="161" t="str">
        <f t="shared" si="0"/>
        <v/>
      </c>
    </row>
    <row r="32" spans="1:56" ht="15.75" hidden="1" customHeight="1">
      <c r="A32" s="187" t="s">
        <v>80</v>
      </c>
      <c r="B32" s="187" t="s">
        <v>81</v>
      </c>
      <c r="C32" s="146">
        <v>6</v>
      </c>
      <c r="D32" s="146">
        <v>6</v>
      </c>
      <c r="E32" s="146">
        <v>4</v>
      </c>
      <c r="F32" s="146">
        <v>6</v>
      </c>
      <c r="G32" s="146">
        <v>6</v>
      </c>
      <c r="H32" s="146">
        <v>4</v>
      </c>
      <c r="I32" s="146">
        <v>6</v>
      </c>
      <c r="J32" s="146">
        <v>6</v>
      </c>
      <c r="K32" s="146">
        <v>4</v>
      </c>
      <c r="L32" s="146">
        <v>6</v>
      </c>
      <c r="M32" s="146">
        <v>6</v>
      </c>
      <c r="N32" s="146">
        <v>4</v>
      </c>
      <c r="O32" s="177"/>
      <c r="P32" s="177"/>
      <c r="Q32" s="177"/>
      <c r="R32" s="178"/>
      <c r="S32" s="178"/>
      <c r="T32" s="337"/>
      <c r="U32" s="337"/>
      <c r="V32" s="148">
        <v>10</v>
      </c>
      <c r="W32" s="148">
        <v>10</v>
      </c>
      <c r="X32" s="148">
        <v>10</v>
      </c>
      <c r="Y32" s="148">
        <v>10</v>
      </c>
      <c r="Z32" s="148">
        <v>10</v>
      </c>
      <c r="AA32" s="148">
        <v>10</v>
      </c>
      <c r="AB32" s="148">
        <v>10</v>
      </c>
      <c r="AC32" s="179">
        <v>10</v>
      </c>
      <c r="AD32" s="177"/>
      <c r="AE32" s="177"/>
      <c r="AF32" s="177"/>
      <c r="AG32" s="177"/>
      <c r="AH32" s="180">
        <v>18</v>
      </c>
      <c r="AI32" s="180"/>
      <c r="AJ32" s="177"/>
      <c r="AK32" s="177"/>
      <c r="AL32" s="177"/>
      <c r="AM32" s="177"/>
      <c r="AN32" s="182"/>
      <c r="AO32" s="182"/>
      <c r="AP32" s="182"/>
      <c r="AQ32" s="182"/>
      <c r="AR32" s="180"/>
      <c r="AS32" s="180"/>
      <c r="AT32" s="169"/>
      <c r="AU32" s="169"/>
      <c r="AV32" s="169"/>
      <c r="AW32" s="169"/>
      <c r="AX32" s="169"/>
      <c r="AY32" s="169"/>
      <c r="AZ32" s="169"/>
      <c r="BA32" s="169"/>
      <c r="BB32" s="175"/>
      <c r="BC32" s="146">
        <f t="shared" si="3"/>
        <v>162</v>
      </c>
      <c r="BD32" s="161">
        <f t="shared" si="0"/>
        <v>1</v>
      </c>
    </row>
    <row r="33" spans="1:56" ht="15.75" hidden="1" customHeight="1">
      <c r="A33" s="187" t="s">
        <v>82</v>
      </c>
      <c r="B33" s="187" t="s">
        <v>83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64"/>
      <c r="P33" s="164"/>
      <c r="Q33" s="164"/>
      <c r="R33" s="165"/>
      <c r="S33" s="165"/>
      <c r="T33" s="337"/>
      <c r="U33" s="337"/>
      <c r="V33" s="148"/>
      <c r="W33" s="148"/>
      <c r="X33" s="148"/>
      <c r="Y33" s="148"/>
      <c r="Z33" s="148"/>
      <c r="AA33" s="148"/>
      <c r="AB33" s="148"/>
      <c r="AC33" s="148"/>
      <c r="AD33" s="164"/>
      <c r="AE33" s="164"/>
      <c r="AF33" s="164"/>
      <c r="AG33" s="164"/>
      <c r="AH33" s="167"/>
      <c r="AI33" s="167"/>
      <c r="AJ33" s="164"/>
      <c r="AK33" s="164"/>
      <c r="AL33" s="164"/>
      <c r="AM33" s="164"/>
      <c r="AN33" s="168"/>
      <c r="AO33" s="168"/>
      <c r="AP33" s="168"/>
      <c r="AQ33" s="168"/>
      <c r="AR33" s="167"/>
      <c r="AS33" s="167"/>
      <c r="AT33" s="169"/>
      <c r="AU33" s="169"/>
      <c r="AV33" s="169"/>
      <c r="AW33" s="169"/>
      <c r="AX33" s="169"/>
      <c r="AY33" s="169"/>
      <c r="AZ33" s="169"/>
      <c r="BA33" s="169"/>
      <c r="BB33" s="175"/>
      <c r="BC33" s="146">
        <f t="shared" si="3"/>
        <v>0</v>
      </c>
      <c r="BD33" s="161" t="str">
        <f t="shared" si="0"/>
        <v/>
      </c>
    </row>
    <row r="34" spans="1:56" ht="15.75" hidden="1" customHeight="1">
      <c r="A34" s="188" t="s">
        <v>84</v>
      </c>
      <c r="B34" s="187" t="s">
        <v>85</v>
      </c>
      <c r="C34" s="146"/>
      <c r="D34" s="146"/>
      <c r="E34" s="146"/>
      <c r="F34" s="146"/>
      <c r="G34" s="146"/>
      <c r="H34" s="146"/>
      <c r="I34" s="146"/>
      <c r="J34" s="148"/>
      <c r="K34" s="148"/>
      <c r="L34" s="148"/>
      <c r="M34" s="148"/>
      <c r="N34" s="146"/>
      <c r="O34" s="177"/>
      <c r="P34" s="177"/>
      <c r="Q34" s="177"/>
      <c r="R34" s="178"/>
      <c r="S34" s="178"/>
      <c r="T34" s="337"/>
      <c r="U34" s="337"/>
      <c r="V34" s="148"/>
      <c r="W34" s="148"/>
      <c r="X34" s="148"/>
      <c r="Y34" s="148"/>
      <c r="Z34" s="148"/>
      <c r="AA34" s="148"/>
      <c r="AB34" s="148"/>
      <c r="AC34" s="179"/>
      <c r="AD34" s="177">
        <v>36</v>
      </c>
      <c r="AE34" s="177">
        <v>36</v>
      </c>
      <c r="AF34" s="177">
        <v>36</v>
      </c>
      <c r="AG34" s="177"/>
      <c r="AH34" s="180"/>
      <c r="AI34" s="180"/>
      <c r="AJ34" s="177"/>
      <c r="AK34" s="177"/>
      <c r="AL34" s="177"/>
      <c r="AM34" s="177"/>
      <c r="AN34" s="182"/>
      <c r="AO34" s="182"/>
      <c r="AP34" s="182"/>
      <c r="AQ34" s="182"/>
      <c r="AR34" s="180"/>
      <c r="AS34" s="180"/>
      <c r="AT34" s="169"/>
      <c r="AU34" s="169"/>
      <c r="AV34" s="169"/>
      <c r="AW34" s="169"/>
      <c r="AX34" s="169"/>
      <c r="AY34" s="169"/>
      <c r="AZ34" s="169"/>
      <c r="BA34" s="169"/>
      <c r="BB34" s="175"/>
      <c r="BC34" s="146">
        <f t="shared" si="3"/>
        <v>108</v>
      </c>
      <c r="BD34" s="161">
        <f t="shared" si="0"/>
        <v>1</v>
      </c>
    </row>
    <row r="35" spans="1:56" ht="15.75" hidden="1" customHeight="1">
      <c r="A35" s="188" t="s">
        <v>86</v>
      </c>
      <c r="B35" s="187" t="s">
        <v>87</v>
      </c>
      <c r="C35" s="146"/>
      <c r="D35" s="146"/>
      <c r="E35" s="146"/>
      <c r="F35" s="146"/>
      <c r="G35" s="146"/>
      <c r="H35" s="146"/>
      <c r="I35" s="146"/>
      <c r="J35" s="148"/>
      <c r="K35" s="148"/>
      <c r="L35" s="148"/>
      <c r="M35" s="148"/>
      <c r="N35" s="146"/>
      <c r="O35" s="171"/>
      <c r="P35" s="171"/>
      <c r="Q35" s="171"/>
      <c r="R35" s="165"/>
      <c r="S35" s="165"/>
      <c r="T35" s="337"/>
      <c r="U35" s="337"/>
      <c r="V35" s="148"/>
      <c r="W35" s="148"/>
      <c r="X35" s="148"/>
      <c r="Y35" s="148"/>
      <c r="Z35" s="148"/>
      <c r="AA35" s="148"/>
      <c r="AB35" s="148"/>
      <c r="AC35" s="148"/>
      <c r="AD35" s="171"/>
      <c r="AE35" s="171"/>
      <c r="AF35" s="171"/>
      <c r="AG35" s="171"/>
      <c r="AH35" s="167"/>
      <c r="AI35" s="167"/>
      <c r="AJ35" s="171"/>
      <c r="AK35" s="171"/>
      <c r="AL35" s="171"/>
      <c r="AM35" s="171"/>
      <c r="AN35" s="172"/>
      <c r="AO35" s="172"/>
      <c r="AP35" s="172"/>
      <c r="AQ35" s="172"/>
      <c r="AR35" s="167"/>
      <c r="AS35" s="167"/>
      <c r="AT35" s="169"/>
      <c r="AU35" s="169"/>
      <c r="AV35" s="169"/>
      <c r="AW35" s="169"/>
      <c r="AX35" s="169"/>
      <c r="AY35" s="169"/>
      <c r="AZ35" s="169"/>
      <c r="BA35" s="169"/>
      <c r="BB35" s="175"/>
      <c r="BC35" s="146">
        <f t="shared" si="3"/>
        <v>0</v>
      </c>
      <c r="BD35" s="161" t="str">
        <f t="shared" si="0"/>
        <v/>
      </c>
    </row>
    <row r="36" spans="1:56" ht="15.75" hidden="1" customHeight="1">
      <c r="A36" s="188" t="s">
        <v>88</v>
      </c>
      <c r="B36" s="187" t="s">
        <v>89</v>
      </c>
      <c r="C36" s="146"/>
      <c r="D36" s="146"/>
      <c r="E36" s="146"/>
      <c r="F36" s="146"/>
      <c r="G36" s="146"/>
      <c r="H36" s="146"/>
      <c r="I36" s="146"/>
      <c r="J36" s="148"/>
      <c r="K36" s="148"/>
      <c r="L36" s="148"/>
      <c r="M36" s="148"/>
      <c r="N36" s="146"/>
      <c r="O36" s="177"/>
      <c r="P36" s="177"/>
      <c r="Q36" s="177"/>
      <c r="R36" s="178"/>
      <c r="S36" s="178"/>
      <c r="T36" s="337"/>
      <c r="U36" s="337"/>
      <c r="V36" s="148"/>
      <c r="W36" s="148"/>
      <c r="X36" s="148"/>
      <c r="Y36" s="148"/>
      <c r="Z36" s="148"/>
      <c r="AA36" s="148"/>
      <c r="AB36" s="148"/>
      <c r="AC36" s="179"/>
      <c r="AD36" s="177"/>
      <c r="AE36" s="177"/>
      <c r="AF36" s="177"/>
      <c r="AG36" s="177"/>
      <c r="AH36" s="180">
        <v>18</v>
      </c>
      <c r="AI36" s="180"/>
      <c r="AJ36" s="177"/>
      <c r="AK36" s="177"/>
      <c r="AL36" s="177"/>
      <c r="AM36" s="177"/>
      <c r="AN36" s="182"/>
      <c r="AO36" s="182"/>
      <c r="AP36" s="182"/>
      <c r="AQ36" s="182"/>
      <c r="AR36" s="180"/>
      <c r="AS36" s="180"/>
      <c r="AT36" s="169"/>
      <c r="AU36" s="169"/>
      <c r="AV36" s="169"/>
      <c r="AW36" s="169"/>
      <c r="AX36" s="169"/>
      <c r="AY36" s="169"/>
      <c r="AZ36" s="169"/>
      <c r="BA36" s="169"/>
      <c r="BB36" s="175"/>
      <c r="BC36" s="146">
        <f t="shared" si="3"/>
        <v>18</v>
      </c>
      <c r="BD36" s="161">
        <f t="shared" si="0"/>
        <v>1</v>
      </c>
    </row>
    <row r="37" spans="1:56" ht="23.25" customHeight="1">
      <c r="A37" s="229" t="s">
        <v>76</v>
      </c>
      <c r="B37" s="230" t="s">
        <v>133</v>
      </c>
      <c r="C37" s="225"/>
      <c r="D37" s="225"/>
      <c r="E37" s="225"/>
      <c r="F37" s="225"/>
      <c r="G37" s="234">
        <v>6</v>
      </c>
      <c r="H37" s="225"/>
      <c r="I37" s="225"/>
      <c r="J37" s="226"/>
      <c r="K37" s="226"/>
      <c r="L37" s="148"/>
      <c r="M37" s="148"/>
      <c r="N37" s="146"/>
      <c r="O37" s="177"/>
      <c r="P37" s="177"/>
      <c r="Q37" s="177"/>
      <c r="R37" s="178"/>
      <c r="S37" s="178"/>
      <c r="T37" s="337"/>
      <c r="U37" s="337"/>
      <c r="V37" s="148"/>
      <c r="W37" s="148"/>
      <c r="X37" s="148"/>
      <c r="Y37" s="148"/>
      <c r="Z37" s="148"/>
      <c r="AA37" s="148"/>
      <c r="AB37" s="148"/>
      <c r="AC37" s="179"/>
      <c r="AD37" s="177"/>
      <c r="AE37" s="177"/>
      <c r="AF37" s="177"/>
      <c r="AG37" s="177"/>
      <c r="AH37" s="180"/>
      <c r="AI37" s="180"/>
      <c r="AJ37" s="177"/>
      <c r="AK37" s="177"/>
      <c r="AL37" s="177"/>
      <c r="AM37" s="177"/>
      <c r="AN37" s="182"/>
      <c r="AO37" s="182"/>
      <c r="AP37" s="182"/>
      <c r="AQ37" s="182"/>
      <c r="AR37" s="180"/>
      <c r="AS37" s="205"/>
      <c r="AT37" s="239"/>
      <c r="AU37" s="239"/>
      <c r="AV37" s="239"/>
      <c r="AW37" s="239"/>
      <c r="AX37" s="239"/>
      <c r="AY37" s="239"/>
      <c r="AZ37" s="239"/>
      <c r="BA37" s="239"/>
      <c r="BB37" s="241"/>
      <c r="BC37" s="146"/>
      <c r="BD37" s="161">
        <f>+G37</f>
        <v>6</v>
      </c>
    </row>
    <row r="38" spans="1:56" ht="26.25" customHeight="1">
      <c r="A38" s="232" t="s">
        <v>149</v>
      </c>
      <c r="B38" s="227" t="s">
        <v>150</v>
      </c>
      <c r="C38" s="233">
        <v>36</v>
      </c>
      <c r="D38" s="233">
        <v>36</v>
      </c>
      <c r="E38" s="233">
        <v>36</v>
      </c>
      <c r="F38" s="244">
        <v>36</v>
      </c>
      <c r="G38" s="227"/>
      <c r="H38" s="227"/>
      <c r="I38" s="227"/>
      <c r="J38" s="227"/>
      <c r="K38" s="228"/>
      <c r="L38" s="224"/>
      <c r="M38" s="148"/>
      <c r="N38" s="146"/>
      <c r="O38" s="177"/>
      <c r="P38" s="177"/>
      <c r="Q38" s="177"/>
      <c r="R38" s="178"/>
      <c r="S38" s="178"/>
      <c r="T38" s="337"/>
      <c r="U38" s="337"/>
      <c r="V38" s="148"/>
      <c r="W38" s="148"/>
      <c r="X38" s="148"/>
      <c r="Y38" s="148"/>
      <c r="Z38" s="148"/>
      <c r="AA38" s="148"/>
      <c r="AB38" s="148"/>
      <c r="AC38" s="179"/>
      <c r="AD38" s="177"/>
      <c r="AE38" s="177"/>
      <c r="AF38" s="177"/>
      <c r="AG38" s="177"/>
      <c r="AH38" s="180"/>
      <c r="AI38" s="180"/>
      <c r="AJ38" s="177"/>
      <c r="AK38" s="177"/>
      <c r="AL38" s="177"/>
      <c r="AM38" s="177"/>
      <c r="AN38" s="182"/>
      <c r="AO38" s="182"/>
      <c r="AP38" s="182"/>
      <c r="AQ38" s="182"/>
      <c r="AR38" s="180"/>
      <c r="AS38" s="205"/>
      <c r="AT38" s="239"/>
      <c r="AU38" s="239"/>
      <c r="AV38" s="239"/>
      <c r="AW38" s="239"/>
      <c r="AX38" s="239"/>
      <c r="AY38" s="239"/>
      <c r="AZ38" s="239"/>
      <c r="BA38" s="239"/>
      <c r="BB38" s="241"/>
      <c r="BC38" s="146"/>
      <c r="BD38" s="161">
        <f>+F38+E38+D38+C38</f>
        <v>144</v>
      </c>
    </row>
    <row r="39" spans="1:56" ht="21.75" customHeight="1">
      <c r="A39" s="231" t="s">
        <v>90</v>
      </c>
      <c r="B39" s="191" t="s">
        <v>91</v>
      </c>
      <c r="C39" s="235"/>
      <c r="D39" s="235"/>
      <c r="E39" s="235"/>
      <c r="F39" s="235"/>
      <c r="G39" s="235"/>
      <c r="H39" s="235"/>
      <c r="I39" s="235"/>
      <c r="J39" s="236"/>
      <c r="K39" s="236"/>
      <c r="L39" s="237"/>
      <c r="M39" s="237"/>
      <c r="N39" s="238"/>
      <c r="O39" s="238"/>
      <c r="P39" s="238"/>
      <c r="Q39" s="238"/>
      <c r="R39" s="237"/>
      <c r="S39" s="237"/>
      <c r="T39" s="338"/>
      <c r="U39" s="341"/>
      <c r="V39" s="237"/>
      <c r="W39" s="237"/>
      <c r="X39" s="237"/>
      <c r="Y39" s="237"/>
      <c r="Z39" s="237"/>
      <c r="AA39" s="237"/>
      <c r="AB39" s="237"/>
      <c r="AC39" s="237"/>
      <c r="AD39" s="238"/>
      <c r="AE39" s="238"/>
      <c r="AF39" s="238"/>
      <c r="AG39" s="238"/>
      <c r="AH39" s="238"/>
      <c r="AI39" s="238"/>
      <c r="AJ39" s="238"/>
      <c r="AK39" s="246">
        <v>6</v>
      </c>
      <c r="AL39" s="238"/>
      <c r="AM39" s="238"/>
      <c r="AN39" s="210"/>
      <c r="AO39" s="210"/>
      <c r="AP39" s="210"/>
      <c r="AQ39" s="210"/>
      <c r="AR39" s="210"/>
      <c r="AS39" s="205"/>
      <c r="AT39" s="210"/>
      <c r="AU39" s="210"/>
      <c r="AV39" s="210"/>
      <c r="AW39" s="210"/>
      <c r="AX39" s="210"/>
      <c r="AY39" s="210"/>
      <c r="AZ39" s="210"/>
      <c r="BA39" s="210"/>
      <c r="BB39" s="210"/>
      <c r="BC39" s="196">
        <f>+AK39</f>
        <v>6</v>
      </c>
      <c r="BD39" s="161"/>
    </row>
    <row r="40" spans="1:56" ht="35.25" customHeight="1">
      <c r="A40" s="195" t="s">
        <v>92</v>
      </c>
      <c r="B40" s="195" t="s">
        <v>148</v>
      </c>
      <c r="C40" s="196"/>
      <c r="D40" s="196"/>
      <c r="E40" s="196"/>
      <c r="F40" s="196"/>
      <c r="G40" s="196">
        <v>8</v>
      </c>
      <c r="H40" s="196">
        <v>8</v>
      </c>
      <c r="I40" s="196">
        <v>10</v>
      </c>
      <c r="J40" s="196">
        <v>10</v>
      </c>
      <c r="K40" s="196">
        <v>10</v>
      </c>
      <c r="L40" s="196">
        <v>8</v>
      </c>
      <c r="M40" s="196">
        <v>8</v>
      </c>
      <c r="N40" s="196">
        <v>10</v>
      </c>
      <c r="O40" s="196">
        <v>8</v>
      </c>
      <c r="P40" s="196">
        <v>8</v>
      </c>
      <c r="Q40" s="196">
        <v>10</v>
      </c>
      <c r="R40" s="203"/>
      <c r="S40" s="203"/>
      <c r="T40" s="338"/>
      <c r="U40" s="341"/>
      <c r="V40" s="201">
        <v>16</v>
      </c>
      <c r="W40" s="201">
        <v>16</v>
      </c>
      <c r="X40" s="201">
        <v>16</v>
      </c>
      <c r="Y40" s="201">
        <v>16</v>
      </c>
      <c r="Z40" s="201">
        <v>16</v>
      </c>
      <c r="AA40" s="201">
        <v>16</v>
      </c>
      <c r="AB40" s="201">
        <v>14</v>
      </c>
      <c r="AC40" s="201">
        <v>16</v>
      </c>
      <c r="AD40" s="271">
        <v>8</v>
      </c>
      <c r="AE40" s="201"/>
      <c r="AF40" s="201"/>
      <c r="AG40" s="201"/>
      <c r="AH40" s="201"/>
      <c r="AI40" s="201"/>
      <c r="AJ40" s="201"/>
      <c r="AK40" s="201"/>
      <c r="AL40" s="201"/>
      <c r="AM40" s="204"/>
      <c r="AN40" s="206"/>
      <c r="AO40" s="206"/>
      <c r="AP40" s="206"/>
      <c r="AQ40" s="206"/>
      <c r="AR40" s="205"/>
      <c r="AS40" s="205"/>
      <c r="AT40" s="214"/>
      <c r="AU40" s="214"/>
      <c r="AV40" s="214"/>
      <c r="AW40" s="214"/>
      <c r="AX40" s="214"/>
      <c r="AY40" s="214"/>
      <c r="AZ40" s="214"/>
      <c r="BA40" s="214"/>
      <c r="BB40" s="215"/>
      <c r="BC40" s="196">
        <f>SUBTOTAL(9,V40:BB40)</f>
        <v>134</v>
      </c>
      <c r="BD40" s="161">
        <f>SUM(C40:S40)</f>
        <v>98</v>
      </c>
    </row>
    <row r="41" spans="1:56" ht="12.75" customHeight="1">
      <c r="A41" s="196" t="s">
        <v>145</v>
      </c>
      <c r="B41" s="195" t="s">
        <v>85</v>
      </c>
      <c r="C41" s="196"/>
      <c r="D41" s="196"/>
      <c r="E41" s="196"/>
      <c r="F41" s="196"/>
      <c r="G41" s="196"/>
      <c r="H41" s="196"/>
      <c r="I41" s="196"/>
      <c r="J41" s="201"/>
      <c r="K41" s="201"/>
      <c r="L41" s="201"/>
      <c r="M41" s="201"/>
      <c r="N41" s="196"/>
      <c r="O41" s="202"/>
      <c r="P41" s="202"/>
      <c r="Q41" s="202"/>
      <c r="R41" s="250">
        <v>36</v>
      </c>
      <c r="S41" s="250">
        <v>36</v>
      </c>
      <c r="T41" s="338"/>
      <c r="U41" s="341"/>
      <c r="V41" s="201"/>
      <c r="W41" s="201"/>
      <c r="X41" s="201"/>
      <c r="Y41" s="201"/>
      <c r="Z41" s="201"/>
      <c r="AA41" s="201"/>
      <c r="AB41" s="201"/>
      <c r="AC41" s="204"/>
      <c r="AD41" s="202"/>
      <c r="AE41" s="266">
        <v>6</v>
      </c>
      <c r="AF41" s="266">
        <v>36</v>
      </c>
      <c r="AG41" s="267">
        <v>30</v>
      </c>
      <c r="AH41" s="205"/>
      <c r="AI41" s="205"/>
      <c r="AJ41" s="202"/>
      <c r="AK41" s="202"/>
      <c r="AL41" s="202"/>
      <c r="AM41" s="202"/>
      <c r="AN41" s="206"/>
      <c r="AO41" s="206"/>
      <c r="AP41" s="206"/>
      <c r="AQ41" s="206"/>
      <c r="AR41" s="205"/>
      <c r="AS41" s="205"/>
      <c r="AT41" s="214"/>
      <c r="AU41" s="214"/>
      <c r="AV41" s="214"/>
      <c r="AW41" s="214"/>
      <c r="AX41" s="214"/>
      <c r="AY41" s="214"/>
      <c r="AZ41" s="214"/>
      <c r="BA41" s="214"/>
      <c r="BB41" s="215"/>
      <c r="BC41" s="196">
        <f>+AG41+AF41+AE41</f>
        <v>72</v>
      </c>
      <c r="BD41" s="161">
        <f>+S41+R41</f>
        <v>72</v>
      </c>
    </row>
    <row r="42" spans="1:56" ht="15.75" hidden="1" customHeight="1">
      <c r="A42" s="188" t="s">
        <v>94</v>
      </c>
      <c r="B42" s="187" t="s">
        <v>87</v>
      </c>
      <c r="C42" s="146"/>
      <c r="D42" s="146"/>
      <c r="E42" s="146"/>
      <c r="F42" s="146"/>
      <c r="G42" s="146"/>
      <c r="H42" s="146"/>
      <c r="I42" s="146"/>
      <c r="J42" s="148"/>
      <c r="K42" s="148"/>
      <c r="L42" s="148"/>
      <c r="M42" s="148"/>
      <c r="N42" s="146"/>
      <c r="O42" s="171"/>
      <c r="P42" s="171"/>
      <c r="Q42" s="171"/>
      <c r="R42" s="165"/>
      <c r="S42" s="165"/>
      <c r="T42" s="337"/>
      <c r="U42" s="337"/>
      <c r="V42" s="148"/>
      <c r="W42" s="148"/>
      <c r="X42" s="148"/>
      <c r="Y42" s="148"/>
      <c r="Z42" s="148"/>
      <c r="AA42" s="148"/>
      <c r="AB42" s="148"/>
      <c r="AC42" s="148"/>
      <c r="AD42" s="171"/>
      <c r="AE42" s="171"/>
      <c r="AF42" s="171"/>
      <c r="AG42" s="171"/>
      <c r="AH42" s="167"/>
      <c r="AI42" s="167"/>
      <c r="AJ42" s="171"/>
      <c r="AK42" s="171"/>
      <c r="AL42" s="171"/>
      <c r="AM42" s="171"/>
      <c r="AN42" s="172"/>
      <c r="AO42" s="172"/>
      <c r="AP42" s="172"/>
      <c r="AQ42" s="172"/>
      <c r="AR42" s="167"/>
      <c r="AS42" s="167"/>
      <c r="AT42" s="169"/>
      <c r="AU42" s="169"/>
      <c r="AV42" s="169"/>
      <c r="AW42" s="169"/>
      <c r="AX42" s="169"/>
      <c r="AY42" s="169"/>
      <c r="AZ42" s="169"/>
      <c r="BA42" s="169"/>
      <c r="BB42" s="175"/>
      <c r="BC42" s="146">
        <f t="shared" ref="BC42:BC43" si="4">SUM(C42:BB42)</f>
        <v>0</v>
      </c>
      <c r="BD42" s="161" t="str">
        <f t="shared" si="0"/>
        <v/>
      </c>
    </row>
    <row r="43" spans="1:56" ht="15.75" hidden="1" customHeight="1">
      <c r="A43" s="196" t="s">
        <v>95</v>
      </c>
      <c r="B43" s="195" t="s">
        <v>89</v>
      </c>
      <c r="C43" s="196"/>
      <c r="D43" s="196"/>
      <c r="E43" s="196"/>
      <c r="F43" s="196"/>
      <c r="G43" s="196"/>
      <c r="H43" s="196"/>
      <c r="I43" s="196"/>
      <c r="J43" s="201"/>
      <c r="K43" s="201"/>
      <c r="L43" s="201"/>
      <c r="M43" s="201"/>
      <c r="N43" s="196"/>
      <c r="O43" s="202"/>
      <c r="P43" s="202"/>
      <c r="Q43" s="202"/>
      <c r="R43" s="203"/>
      <c r="S43" s="203"/>
      <c r="T43" s="338"/>
      <c r="U43" s="342"/>
      <c r="V43" s="201"/>
      <c r="W43" s="201"/>
      <c r="X43" s="201"/>
      <c r="Y43" s="201"/>
      <c r="Z43" s="201"/>
      <c r="AA43" s="201"/>
      <c r="AB43" s="201"/>
      <c r="AC43" s="204"/>
      <c r="AD43" s="202"/>
      <c r="AE43" s="202"/>
      <c r="AF43" s="202"/>
      <c r="AG43" s="202"/>
      <c r="AH43" s="205"/>
      <c r="AI43" s="205"/>
      <c r="AJ43" s="202"/>
      <c r="AK43" s="202"/>
      <c r="AL43" s="202"/>
      <c r="AM43" s="202"/>
      <c r="AN43" s="206"/>
      <c r="AO43" s="206"/>
      <c r="AP43" s="206"/>
      <c r="AQ43" s="206"/>
      <c r="AR43" s="205"/>
      <c r="AS43" s="220"/>
      <c r="AT43" s="214"/>
      <c r="AU43" s="214"/>
      <c r="AV43" s="214"/>
      <c r="AW43" s="214"/>
      <c r="AX43" s="214"/>
      <c r="AY43" s="214"/>
      <c r="AZ43" s="214"/>
      <c r="BA43" s="214"/>
      <c r="BB43" s="215"/>
      <c r="BC43" s="196">
        <f t="shared" si="4"/>
        <v>0</v>
      </c>
      <c r="BD43" s="161" t="str">
        <f t="shared" si="0"/>
        <v/>
      </c>
    </row>
    <row r="44" spans="1:56" ht="85.5" hidden="1" customHeight="1">
      <c r="A44" s="189" t="s">
        <v>96</v>
      </c>
      <c r="B44" s="190" t="s">
        <v>97</v>
      </c>
      <c r="C44" s="158"/>
      <c r="D44" s="158"/>
      <c r="E44" s="158"/>
      <c r="F44" s="158"/>
      <c r="G44" s="158"/>
      <c r="H44" s="158"/>
      <c r="I44" s="158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337"/>
      <c r="U44" s="337"/>
      <c r="V44" s="159"/>
      <c r="W44" s="159"/>
      <c r="X44" s="159"/>
      <c r="Y44" s="159"/>
      <c r="Z44" s="159"/>
      <c r="AA44" s="159"/>
      <c r="AB44" s="159"/>
      <c r="AC44" s="159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46">
        <f>SUM(BC45:BC48)</f>
        <v>0</v>
      </c>
      <c r="BD44" s="161" t="str">
        <f t="shared" si="0"/>
        <v/>
      </c>
    </row>
    <row r="45" spans="1:56" ht="67.5" hidden="1" customHeight="1">
      <c r="A45" s="188" t="s">
        <v>98</v>
      </c>
      <c r="B45" s="187" t="s">
        <v>99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4"/>
      <c r="P45" s="164"/>
      <c r="Q45" s="164"/>
      <c r="R45" s="165"/>
      <c r="S45" s="165"/>
      <c r="T45" s="337"/>
      <c r="U45" s="337"/>
      <c r="V45" s="148"/>
      <c r="W45" s="148"/>
      <c r="X45" s="148"/>
      <c r="Y45" s="148"/>
      <c r="Z45" s="148"/>
      <c r="AA45" s="148"/>
      <c r="AB45" s="148"/>
      <c r="AC45" s="148"/>
      <c r="AD45" s="164"/>
      <c r="AE45" s="164"/>
      <c r="AF45" s="164"/>
      <c r="AG45" s="164"/>
      <c r="AH45" s="167"/>
      <c r="AI45" s="167"/>
      <c r="AJ45" s="164"/>
      <c r="AK45" s="164"/>
      <c r="AL45" s="164"/>
      <c r="AM45" s="164"/>
      <c r="AN45" s="168"/>
      <c r="AO45" s="168"/>
      <c r="AP45" s="168"/>
      <c r="AQ45" s="168"/>
      <c r="AR45" s="167"/>
      <c r="AS45" s="167"/>
      <c r="AT45" s="169"/>
      <c r="AU45" s="169"/>
      <c r="AV45" s="169"/>
      <c r="AW45" s="169"/>
      <c r="AX45" s="169"/>
      <c r="AY45" s="169"/>
      <c r="AZ45" s="169"/>
      <c r="BA45" s="169"/>
      <c r="BB45" s="175"/>
      <c r="BC45" s="146">
        <f t="shared" ref="BC45:BC48" si="5">SUM(C45:BB45)</f>
        <v>0</v>
      </c>
      <c r="BD45" s="161" t="str">
        <f t="shared" si="0"/>
        <v/>
      </c>
    </row>
    <row r="46" spans="1:56" ht="15" hidden="1" customHeight="1">
      <c r="A46" s="188" t="s">
        <v>100</v>
      </c>
      <c r="B46" s="187" t="s">
        <v>85</v>
      </c>
      <c r="C46" s="146"/>
      <c r="D46" s="146"/>
      <c r="E46" s="146"/>
      <c r="F46" s="146"/>
      <c r="G46" s="146"/>
      <c r="H46" s="146"/>
      <c r="I46" s="146"/>
      <c r="J46" s="148"/>
      <c r="K46" s="148"/>
      <c r="L46" s="148"/>
      <c r="M46" s="148"/>
      <c r="N46" s="146"/>
      <c r="O46" s="164"/>
      <c r="P46" s="164"/>
      <c r="Q46" s="164"/>
      <c r="R46" s="165"/>
      <c r="S46" s="165"/>
      <c r="T46" s="337"/>
      <c r="U46" s="337"/>
      <c r="V46" s="148"/>
      <c r="W46" s="148"/>
      <c r="X46" s="148"/>
      <c r="Y46" s="148"/>
      <c r="Z46" s="148"/>
      <c r="AA46" s="148"/>
      <c r="AB46" s="148"/>
      <c r="AC46" s="148"/>
      <c r="AD46" s="164"/>
      <c r="AE46" s="164"/>
      <c r="AF46" s="164"/>
      <c r="AG46" s="164"/>
      <c r="AH46" s="167"/>
      <c r="AI46" s="167"/>
      <c r="AJ46" s="164"/>
      <c r="AK46" s="164"/>
      <c r="AL46" s="164"/>
      <c r="AM46" s="164"/>
      <c r="AN46" s="168"/>
      <c r="AO46" s="168"/>
      <c r="AP46" s="168"/>
      <c r="AQ46" s="168"/>
      <c r="AR46" s="167"/>
      <c r="AS46" s="167"/>
      <c r="AT46" s="169"/>
      <c r="AU46" s="169"/>
      <c r="AV46" s="169"/>
      <c r="AW46" s="169"/>
      <c r="AX46" s="169"/>
      <c r="AY46" s="169"/>
      <c r="AZ46" s="169"/>
      <c r="BA46" s="169"/>
      <c r="BB46" s="175"/>
      <c r="BC46" s="146">
        <f t="shared" si="5"/>
        <v>0</v>
      </c>
      <c r="BD46" s="161" t="str">
        <f t="shared" si="0"/>
        <v/>
      </c>
    </row>
    <row r="47" spans="1:56" ht="15" hidden="1" customHeight="1">
      <c r="A47" s="188" t="s">
        <v>101</v>
      </c>
      <c r="B47" s="187" t="s">
        <v>87</v>
      </c>
      <c r="C47" s="146"/>
      <c r="D47" s="146"/>
      <c r="E47" s="146"/>
      <c r="F47" s="146"/>
      <c r="G47" s="146"/>
      <c r="H47" s="146"/>
      <c r="I47" s="146"/>
      <c r="J47" s="148"/>
      <c r="K47" s="148"/>
      <c r="L47" s="148"/>
      <c r="M47" s="148"/>
      <c r="N47" s="146"/>
      <c r="O47" s="171"/>
      <c r="P47" s="171"/>
      <c r="Q47" s="171"/>
      <c r="R47" s="165"/>
      <c r="S47" s="165"/>
      <c r="T47" s="337"/>
      <c r="U47" s="337"/>
      <c r="V47" s="148"/>
      <c r="W47" s="148"/>
      <c r="X47" s="148"/>
      <c r="Y47" s="148"/>
      <c r="Z47" s="148"/>
      <c r="AA47" s="148"/>
      <c r="AB47" s="148"/>
      <c r="AC47" s="148"/>
      <c r="AD47" s="171"/>
      <c r="AE47" s="171"/>
      <c r="AF47" s="171"/>
      <c r="AG47" s="171"/>
      <c r="AH47" s="167"/>
      <c r="AI47" s="167"/>
      <c r="AJ47" s="171"/>
      <c r="AK47" s="171"/>
      <c r="AL47" s="171"/>
      <c r="AM47" s="171"/>
      <c r="AN47" s="172"/>
      <c r="AO47" s="172"/>
      <c r="AP47" s="172"/>
      <c r="AQ47" s="172"/>
      <c r="AR47" s="167"/>
      <c r="AS47" s="167"/>
      <c r="AT47" s="169"/>
      <c r="AU47" s="169"/>
      <c r="AV47" s="169"/>
      <c r="AW47" s="169"/>
      <c r="AX47" s="169"/>
      <c r="AY47" s="169"/>
      <c r="AZ47" s="169"/>
      <c r="BA47" s="169"/>
      <c r="BB47" s="175"/>
      <c r="BC47" s="146">
        <f t="shared" si="5"/>
        <v>0</v>
      </c>
      <c r="BD47" s="161" t="str">
        <f t="shared" si="0"/>
        <v/>
      </c>
    </row>
    <row r="48" spans="1:56" ht="15" hidden="1" customHeight="1">
      <c r="A48" s="188" t="s">
        <v>102</v>
      </c>
      <c r="B48" s="187" t="s">
        <v>103</v>
      </c>
      <c r="C48" s="146"/>
      <c r="D48" s="146"/>
      <c r="E48" s="146"/>
      <c r="F48" s="146"/>
      <c r="G48" s="146"/>
      <c r="H48" s="146"/>
      <c r="I48" s="146"/>
      <c r="J48" s="148"/>
      <c r="K48" s="148"/>
      <c r="L48" s="148"/>
      <c r="M48" s="148"/>
      <c r="N48" s="146"/>
      <c r="O48" s="164"/>
      <c r="P48" s="164"/>
      <c r="Q48" s="164"/>
      <c r="R48" s="165"/>
      <c r="S48" s="165"/>
      <c r="T48" s="337"/>
      <c r="U48" s="337"/>
      <c r="V48" s="148"/>
      <c r="W48" s="148"/>
      <c r="X48" s="148"/>
      <c r="Y48" s="148"/>
      <c r="Z48" s="148"/>
      <c r="AA48" s="148"/>
      <c r="AB48" s="148"/>
      <c r="AC48" s="148"/>
      <c r="AD48" s="164"/>
      <c r="AE48" s="164"/>
      <c r="AF48" s="164"/>
      <c r="AG48" s="164"/>
      <c r="AH48" s="167"/>
      <c r="AI48" s="167"/>
      <c r="AJ48" s="164"/>
      <c r="AK48" s="164"/>
      <c r="AL48" s="164"/>
      <c r="AM48" s="164"/>
      <c r="AN48" s="168"/>
      <c r="AO48" s="168"/>
      <c r="AP48" s="168"/>
      <c r="AQ48" s="168"/>
      <c r="AR48" s="167"/>
      <c r="AS48" s="167"/>
      <c r="AT48" s="169"/>
      <c r="AU48" s="169"/>
      <c r="AV48" s="169"/>
      <c r="AW48" s="169"/>
      <c r="AX48" s="169"/>
      <c r="AY48" s="169"/>
      <c r="AZ48" s="169"/>
      <c r="BA48" s="169"/>
      <c r="BB48" s="175"/>
      <c r="BC48" s="146">
        <f t="shared" si="5"/>
        <v>0</v>
      </c>
      <c r="BD48" s="161" t="str">
        <f t="shared" si="0"/>
        <v/>
      </c>
    </row>
    <row r="49" spans="1:57" ht="24" customHeight="1">
      <c r="A49" s="232" t="s">
        <v>152</v>
      </c>
      <c r="B49" s="227" t="s">
        <v>151</v>
      </c>
      <c r="C49" s="146"/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6"/>
      <c r="O49" s="239"/>
      <c r="P49" s="239"/>
      <c r="Q49" s="239"/>
      <c r="R49" s="240"/>
      <c r="S49" s="240"/>
      <c r="T49" s="337"/>
      <c r="U49" s="337"/>
      <c r="V49" s="148"/>
      <c r="W49" s="148"/>
      <c r="X49" s="148"/>
      <c r="Y49" s="148"/>
      <c r="Z49" s="148"/>
      <c r="AA49" s="148"/>
      <c r="AB49" s="148"/>
      <c r="AC49" s="148"/>
      <c r="AD49" s="239"/>
      <c r="AE49" s="239"/>
      <c r="AF49" s="239"/>
      <c r="AG49" s="245">
        <v>6</v>
      </c>
      <c r="AH49" s="245">
        <v>36</v>
      </c>
      <c r="AI49" s="245">
        <v>36</v>
      </c>
      <c r="AJ49" s="245">
        <v>36</v>
      </c>
      <c r="AK49" s="279">
        <v>30</v>
      </c>
      <c r="AL49" s="239"/>
      <c r="AM49" s="239"/>
      <c r="AN49" s="275"/>
      <c r="AO49" s="275"/>
      <c r="AP49" s="275"/>
      <c r="AQ49" s="275"/>
      <c r="AR49" s="275"/>
      <c r="AS49" s="205"/>
      <c r="AT49" s="239"/>
      <c r="AU49" s="239"/>
      <c r="AV49" s="239"/>
      <c r="AW49" s="239"/>
      <c r="AX49" s="239"/>
      <c r="AY49" s="239"/>
      <c r="AZ49" s="239"/>
      <c r="BA49" s="239"/>
      <c r="BB49" s="241"/>
      <c r="BC49" s="146">
        <f>SUM(V49:BB49)</f>
        <v>144</v>
      </c>
      <c r="BD49" s="161"/>
    </row>
    <row r="50" spans="1:57" ht="32.25" customHeight="1">
      <c r="A50" s="212" t="s">
        <v>104</v>
      </c>
      <c r="B50" s="223" t="s">
        <v>146</v>
      </c>
      <c r="C50" s="238"/>
      <c r="D50" s="238"/>
      <c r="E50" s="238"/>
      <c r="F50" s="238"/>
      <c r="G50" s="238"/>
      <c r="H50" s="238"/>
      <c r="I50" s="238"/>
      <c r="J50" s="237"/>
      <c r="K50" s="237"/>
      <c r="L50" s="237"/>
      <c r="M50" s="237"/>
      <c r="N50" s="238"/>
      <c r="O50" s="238"/>
      <c r="P50" s="238"/>
      <c r="Q50" s="238"/>
      <c r="R50" s="237"/>
      <c r="S50" s="237"/>
      <c r="T50" s="338"/>
      <c r="U50" s="341"/>
      <c r="V50" s="237"/>
      <c r="W50" s="237"/>
      <c r="X50" s="237"/>
      <c r="Y50" s="237"/>
      <c r="Z50" s="237"/>
      <c r="AA50" s="237"/>
      <c r="AB50" s="237"/>
      <c r="AC50" s="237"/>
      <c r="AD50" s="238"/>
      <c r="AE50" s="269">
        <v>6</v>
      </c>
      <c r="AF50" s="238"/>
      <c r="AG50" s="238"/>
      <c r="AH50" s="238"/>
      <c r="AI50" s="238"/>
      <c r="AJ50" s="238"/>
      <c r="AK50" s="238"/>
      <c r="AL50" s="238"/>
      <c r="AM50" s="238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196">
        <f>+AE50</f>
        <v>6</v>
      </c>
      <c r="BD50" s="161"/>
    </row>
    <row r="51" spans="1:57" ht="36" customHeight="1">
      <c r="A51" s="195" t="s">
        <v>106</v>
      </c>
      <c r="B51" s="195" t="s">
        <v>147</v>
      </c>
      <c r="C51" s="196"/>
      <c r="D51" s="196"/>
      <c r="E51" s="196"/>
      <c r="F51" s="196"/>
      <c r="G51" s="196">
        <v>6</v>
      </c>
      <c r="H51" s="196">
        <v>8</v>
      </c>
      <c r="I51" s="196">
        <v>8</v>
      </c>
      <c r="J51" s="196">
        <v>6</v>
      </c>
      <c r="K51" s="196">
        <v>8</v>
      </c>
      <c r="L51" s="196">
        <v>8</v>
      </c>
      <c r="M51" s="196">
        <v>6</v>
      </c>
      <c r="N51" s="196">
        <v>6</v>
      </c>
      <c r="O51" s="202">
        <v>6</v>
      </c>
      <c r="P51" s="202">
        <v>8</v>
      </c>
      <c r="Q51" s="202">
        <v>10</v>
      </c>
      <c r="R51" s="203"/>
      <c r="S51" s="203"/>
      <c r="T51" s="338"/>
      <c r="U51" s="341"/>
      <c r="V51" s="201">
        <v>8</v>
      </c>
      <c r="W51" s="201">
        <v>8</v>
      </c>
      <c r="X51" s="201">
        <v>8</v>
      </c>
      <c r="Y51" s="201">
        <v>8</v>
      </c>
      <c r="Z51" s="201">
        <v>8</v>
      </c>
      <c r="AA51" s="201">
        <v>8</v>
      </c>
      <c r="AB51" s="201">
        <v>6</v>
      </c>
      <c r="AC51" s="204">
        <v>10</v>
      </c>
      <c r="AD51" s="270">
        <v>10</v>
      </c>
      <c r="AE51" s="202"/>
      <c r="AF51" s="202"/>
      <c r="AG51" s="202"/>
      <c r="AH51" s="205"/>
      <c r="AI51" s="205"/>
      <c r="AJ51" s="202"/>
      <c r="AK51" s="202"/>
      <c r="AL51" s="202"/>
      <c r="AM51" s="202"/>
      <c r="AN51" s="206"/>
      <c r="AO51" s="206"/>
      <c r="AP51" s="206"/>
      <c r="AQ51" s="206"/>
      <c r="AR51" s="205"/>
      <c r="AS51" s="205"/>
      <c r="AT51" s="214"/>
      <c r="AU51" s="214"/>
      <c r="AV51" s="214"/>
      <c r="AW51" s="214"/>
      <c r="AX51" s="214"/>
      <c r="AY51" s="214"/>
      <c r="AZ51" s="214"/>
      <c r="BA51" s="214"/>
      <c r="BB51" s="215"/>
      <c r="BC51" s="268">
        <f>SUM(V51:AM51)</f>
        <v>74</v>
      </c>
      <c r="BD51" s="161">
        <f>SUM(C51:S51)</f>
        <v>80</v>
      </c>
    </row>
    <row r="52" spans="1:57" ht="17.25" customHeight="1">
      <c r="A52" s="196" t="s">
        <v>145</v>
      </c>
      <c r="B52" s="195" t="s">
        <v>85</v>
      </c>
      <c r="C52" s="196"/>
      <c r="D52" s="196"/>
      <c r="E52" s="196"/>
      <c r="F52" s="196"/>
      <c r="G52" s="196"/>
      <c r="H52" s="196"/>
      <c r="I52" s="196"/>
      <c r="J52" s="201"/>
      <c r="K52" s="201"/>
      <c r="L52" s="201"/>
      <c r="M52" s="201"/>
      <c r="N52" s="196"/>
      <c r="O52" s="202"/>
      <c r="P52" s="202"/>
      <c r="Q52" s="202"/>
      <c r="R52" s="203"/>
      <c r="S52" s="203"/>
      <c r="T52" s="338"/>
      <c r="U52" s="341"/>
      <c r="V52" s="201"/>
      <c r="W52" s="201"/>
      <c r="X52" s="201"/>
      <c r="Y52" s="201"/>
      <c r="Z52" s="201"/>
      <c r="AA52" s="201"/>
      <c r="AB52" s="201"/>
      <c r="AC52" s="204"/>
      <c r="AD52" s="266">
        <v>12</v>
      </c>
      <c r="AE52" s="267">
        <v>24</v>
      </c>
      <c r="AF52" s="202"/>
      <c r="AG52" s="202"/>
      <c r="AH52" s="205"/>
      <c r="AI52" s="205"/>
      <c r="AJ52" s="202"/>
      <c r="AK52" s="202"/>
      <c r="AL52" s="202"/>
      <c r="AM52" s="202"/>
      <c r="AN52" s="206"/>
      <c r="AO52" s="206"/>
      <c r="AP52" s="206"/>
      <c r="AQ52" s="206"/>
      <c r="AR52" s="205"/>
      <c r="AS52" s="205"/>
      <c r="AT52" s="214"/>
      <c r="AU52" s="214"/>
      <c r="AV52" s="214"/>
      <c r="AW52" s="214"/>
      <c r="AX52" s="214"/>
      <c r="AY52" s="214"/>
      <c r="AZ52" s="214"/>
      <c r="BA52" s="214"/>
      <c r="BB52" s="215"/>
      <c r="BC52" s="196">
        <f t="shared" ref="BC52:BC55" si="6">SUM(C52:BB52)</f>
        <v>36</v>
      </c>
      <c r="BD52" s="161"/>
    </row>
    <row r="53" spans="1:57" ht="15" hidden="1" customHeight="1">
      <c r="A53" s="188" t="s">
        <v>109</v>
      </c>
      <c r="B53" s="187" t="s">
        <v>87</v>
      </c>
      <c r="C53" s="146"/>
      <c r="D53" s="146"/>
      <c r="E53" s="146"/>
      <c r="F53" s="146"/>
      <c r="G53" s="146"/>
      <c r="H53" s="146"/>
      <c r="I53" s="146"/>
      <c r="J53" s="148"/>
      <c r="K53" s="148"/>
      <c r="L53" s="148"/>
      <c r="M53" s="148"/>
      <c r="N53" s="146"/>
      <c r="O53" s="171"/>
      <c r="P53" s="171"/>
      <c r="Q53" s="171"/>
      <c r="R53" s="165"/>
      <c r="S53" s="165"/>
      <c r="T53" s="337"/>
      <c r="U53" s="337"/>
      <c r="V53" s="148"/>
      <c r="W53" s="148"/>
      <c r="X53" s="148"/>
      <c r="Y53" s="148"/>
      <c r="Z53" s="148"/>
      <c r="AA53" s="148"/>
      <c r="AB53" s="148"/>
      <c r="AC53" s="148"/>
      <c r="AD53" s="171"/>
      <c r="AE53" s="171"/>
      <c r="AF53" s="171"/>
      <c r="AG53" s="171"/>
      <c r="AH53" s="167"/>
      <c r="AI53" s="167"/>
      <c r="AJ53" s="171"/>
      <c r="AK53" s="171"/>
      <c r="AL53" s="171"/>
      <c r="AM53" s="171"/>
      <c r="AN53" s="172"/>
      <c r="AO53" s="172"/>
      <c r="AP53" s="172"/>
      <c r="AQ53" s="172"/>
      <c r="AR53" s="167"/>
      <c r="AS53" s="167"/>
      <c r="AT53" s="169"/>
      <c r="AU53" s="169"/>
      <c r="AV53" s="169"/>
      <c r="AW53" s="169"/>
      <c r="AX53" s="169"/>
      <c r="AY53" s="169"/>
      <c r="AZ53" s="169"/>
      <c r="BA53" s="169"/>
      <c r="BB53" s="175"/>
      <c r="BC53" s="146">
        <f t="shared" si="6"/>
        <v>0</v>
      </c>
      <c r="BD53" s="161" t="str">
        <f t="shared" si="0"/>
        <v/>
      </c>
    </row>
    <row r="54" spans="1:57" ht="1.5" hidden="1" customHeight="1">
      <c r="A54" s="196" t="s">
        <v>110</v>
      </c>
      <c r="B54" s="195" t="s">
        <v>103</v>
      </c>
      <c r="C54" s="196"/>
      <c r="D54" s="196"/>
      <c r="E54" s="196"/>
      <c r="F54" s="196"/>
      <c r="G54" s="196"/>
      <c r="H54" s="196"/>
      <c r="I54" s="196"/>
      <c r="J54" s="201"/>
      <c r="K54" s="201"/>
      <c r="L54" s="201"/>
      <c r="M54" s="201"/>
      <c r="N54" s="196"/>
      <c r="O54" s="202"/>
      <c r="P54" s="202"/>
      <c r="Q54" s="202"/>
      <c r="R54" s="203"/>
      <c r="S54" s="203"/>
      <c r="T54" s="338"/>
      <c r="U54" s="342"/>
      <c r="V54" s="201"/>
      <c r="W54" s="201"/>
      <c r="X54" s="201"/>
      <c r="Y54" s="201"/>
      <c r="Z54" s="201"/>
      <c r="AA54" s="201"/>
      <c r="AB54" s="201"/>
      <c r="AC54" s="204"/>
      <c r="AD54" s="202"/>
      <c r="AE54" s="202"/>
      <c r="AF54" s="202"/>
      <c r="AG54" s="202"/>
      <c r="AH54" s="205"/>
      <c r="AI54" s="205"/>
      <c r="AJ54" s="202"/>
      <c r="AK54" s="202"/>
      <c r="AL54" s="202"/>
      <c r="AM54" s="202"/>
      <c r="AN54" s="206"/>
      <c r="AO54" s="206"/>
      <c r="AP54" s="206"/>
      <c r="AQ54" s="206"/>
      <c r="AR54" s="205"/>
      <c r="AS54" s="220"/>
      <c r="AT54" s="214"/>
      <c r="AU54" s="214"/>
      <c r="AV54" s="214"/>
      <c r="AW54" s="214"/>
      <c r="AX54" s="214"/>
      <c r="AY54" s="214"/>
      <c r="AZ54" s="214"/>
      <c r="BA54" s="214"/>
      <c r="BB54" s="215"/>
      <c r="BC54" s="196">
        <f t="shared" si="6"/>
        <v>0</v>
      </c>
      <c r="BD54" s="161" t="str">
        <f t="shared" si="0"/>
        <v/>
      </c>
    </row>
    <row r="55" spans="1:57" ht="21.75" customHeight="1">
      <c r="A55" s="212" t="s">
        <v>111</v>
      </c>
      <c r="B55" s="223" t="s">
        <v>153</v>
      </c>
      <c r="C55" s="198"/>
      <c r="D55" s="198"/>
      <c r="E55" s="198"/>
      <c r="F55" s="198"/>
      <c r="G55" s="198"/>
      <c r="H55" s="198"/>
      <c r="I55" s="198"/>
      <c r="J55" s="209"/>
      <c r="K55" s="209"/>
      <c r="L55" s="209"/>
      <c r="M55" s="209"/>
      <c r="N55" s="198"/>
      <c r="O55" s="238"/>
      <c r="P55" s="238"/>
      <c r="Q55" s="238"/>
      <c r="R55" s="237"/>
      <c r="S55" s="237"/>
      <c r="T55" s="338"/>
      <c r="U55" s="341"/>
      <c r="V55" s="209"/>
      <c r="W55" s="209"/>
      <c r="X55" s="209"/>
      <c r="Y55" s="209"/>
      <c r="Z55" s="209"/>
      <c r="AA55" s="209"/>
      <c r="AB55" s="209"/>
      <c r="AC55" s="237"/>
      <c r="AD55" s="238"/>
      <c r="AE55" s="238"/>
      <c r="AF55" s="238"/>
      <c r="AG55" s="238"/>
      <c r="AH55" s="238"/>
      <c r="AI55" s="238"/>
      <c r="AJ55" s="238"/>
      <c r="AK55" s="238"/>
      <c r="AL55" s="242">
        <v>36</v>
      </c>
      <c r="AM55" s="243">
        <v>36</v>
      </c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6"/>
      <c r="BC55" s="198">
        <f t="shared" si="6"/>
        <v>72</v>
      </c>
      <c r="BD55" s="161"/>
    </row>
    <row r="56" spans="1:57" ht="22.5" hidden="1" customHeight="1">
      <c r="A56" s="334" t="s">
        <v>113</v>
      </c>
      <c r="B56" s="191"/>
      <c r="C56" s="198"/>
      <c r="D56" s="198"/>
      <c r="E56" s="198"/>
      <c r="F56" s="198"/>
      <c r="G56" s="198"/>
      <c r="H56" s="198"/>
      <c r="I56" s="198"/>
      <c r="J56" s="209"/>
      <c r="K56" s="209"/>
      <c r="L56" s="209"/>
      <c r="M56" s="209"/>
      <c r="N56" s="198"/>
      <c r="O56" s="238"/>
      <c r="P56" s="238"/>
      <c r="Q56" s="238"/>
      <c r="R56" s="237"/>
      <c r="S56" s="237"/>
      <c r="T56" s="338"/>
      <c r="U56" s="341"/>
      <c r="V56" s="209"/>
      <c r="W56" s="209"/>
      <c r="X56" s="209"/>
      <c r="Y56" s="209"/>
      <c r="Z56" s="209"/>
      <c r="AA56" s="209"/>
      <c r="AB56" s="209"/>
      <c r="AC56" s="237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21"/>
      <c r="AO56" s="221"/>
      <c r="AP56" s="221"/>
      <c r="AQ56" s="221"/>
      <c r="AR56" s="221"/>
      <c r="AS56" s="221"/>
      <c r="AT56" s="210"/>
      <c r="AU56" s="210"/>
      <c r="AV56" s="210"/>
      <c r="AW56" s="210"/>
      <c r="AX56" s="210"/>
      <c r="AY56" s="210"/>
      <c r="AZ56" s="210"/>
      <c r="BA56" s="210"/>
      <c r="BB56" s="210"/>
      <c r="BC56" s="198">
        <f>SUM(BC57:BC58)</f>
        <v>0</v>
      </c>
      <c r="BD56" s="161" t="str">
        <f t="shared" si="0"/>
        <v/>
      </c>
    </row>
    <row r="57" spans="1:57" ht="23.25" customHeight="1">
      <c r="A57" s="335"/>
      <c r="B57" s="195" t="s">
        <v>115</v>
      </c>
      <c r="C57" s="196"/>
      <c r="D57" s="196"/>
      <c r="E57" s="196"/>
      <c r="F57" s="196"/>
      <c r="G57" s="196"/>
      <c r="H57" s="196"/>
      <c r="I57" s="196"/>
      <c r="J57" s="201"/>
      <c r="K57" s="201"/>
      <c r="L57" s="201"/>
      <c r="M57" s="201"/>
      <c r="N57" s="196"/>
      <c r="O57" s="202"/>
      <c r="P57" s="202"/>
      <c r="Q57" s="202"/>
      <c r="R57" s="203"/>
      <c r="S57" s="203"/>
      <c r="T57" s="338"/>
      <c r="U57" s="341"/>
      <c r="V57" s="201"/>
      <c r="W57" s="201"/>
      <c r="X57" s="201"/>
      <c r="Y57" s="201"/>
      <c r="Z57" s="201"/>
      <c r="AA57" s="201"/>
      <c r="AB57" s="201"/>
      <c r="AC57" s="204"/>
      <c r="AD57" s="202"/>
      <c r="AE57" s="202"/>
      <c r="AF57" s="202"/>
      <c r="AG57" s="202"/>
      <c r="AH57" s="205"/>
      <c r="AI57" s="205"/>
      <c r="AJ57" s="202"/>
      <c r="AK57" s="202"/>
      <c r="AL57" s="202"/>
      <c r="AM57" s="202"/>
      <c r="AN57" s="276">
        <v>36</v>
      </c>
      <c r="AO57" s="276">
        <v>36</v>
      </c>
      <c r="AP57" s="276">
        <v>36</v>
      </c>
      <c r="AQ57" s="276">
        <v>36</v>
      </c>
      <c r="AR57" s="205"/>
      <c r="AS57" s="205"/>
      <c r="AT57" s="214"/>
      <c r="AU57" s="214"/>
      <c r="AV57" s="214"/>
      <c r="AW57" s="214"/>
      <c r="AX57" s="214"/>
      <c r="AY57" s="214"/>
      <c r="AZ57" s="214"/>
      <c r="BA57" s="214"/>
      <c r="BB57" s="215"/>
      <c r="BC57" s="196"/>
      <c r="BD57" s="161" t="str">
        <f t="shared" si="0"/>
        <v/>
      </c>
    </row>
    <row r="58" spans="1:57" ht="22.5" customHeight="1">
      <c r="A58" s="335"/>
      <c r="B58" s="195" t="s">
        <v>116</v>
      </c>
      <c r="C58" s="254"/>
      <c r="D58" s="254"/>
      <c r="E58" s="254"/>
      <c r="F58" s="254"/>
      <c r="G58" s="254"/>
      <c r="H58" s="254"/>
      <c r="I58" s="254"/>
      <c r="J58" s="255"/>
      <c r="K58" s="255"/>
      <c r="L58" s="255"/>
      <c r="M58" s="255"/>
      <c r="N58" s="254"/>
      <c r="O58" s="256"/>
      <c r="P58" s="256"/>
      <c r="Q58" s="256"/>
      <c r="R58" s="257"/>
      <c r="S58" s="257"/>
      <c r="T58" s="338"/>
      <c r="U58" s="341"/>
      <c r="V58" s="255"/>
      <c r="W58" s="255"/>
      <c r="X58" s="255"/>
      <c r="Y58" s="255"/>
      <c r="Z58" s="255"/>
      <c r="AA58" s="255"/>
      <c r="AB58" s="255"/>
      <c r="AC58" s="258"/>
      <c r="AD58" s="256"/>
      <c r="AE58" s="256"/>
      <c r="AF58" s="256"/>
      <c r="AG58" s="256"/>
      <c r="AH58" s="259"/>
      <c r="AI58" s="259"/>
      <c r="AJ58" s="256"/>
      <c r="AK58" s="256"/>
      <c r="AL58" s="256"/>
      <c r="AM58" s="256"/>
      <c r="AN58" s="277"/>
      <c r="AO58" s="277"/>
      <c r="AP58" s="277"/>
      <c r="AQ58" s="277"/>
      <c r="AR58" s="278">
        <v>36</v>
      </c>
      <c r="AS58" s="278">
        <v>36</v>
      </c>
      <c r="AT58" s="260"/>
      <c r="AU58" s="260"/>
      <c r="AV58" s="260"/>
      <c r="AW58" s="260"/>
      <c r="AX58" s="260"/>
      <c r="AY58" s="260"/>
      <c r="AZ58" s="260"/>
      <c r="BA58" s="260"/>
      <c r="BB58" s="261"/>
      <c r="BC58" s="254"/>
      <c r="BD58" s="161" t="str">
        <f t="shared" si="0"/>
        <v/>
      </c>
    </row>
    <row r="59" spans="1:57" ht="19.5" customHeight="1">
      <c r="A59" s="357"/>
      <c r="B59" s="253" t="s">
        <v>35</v>
      </c>
      <c r="C59" s="343">
        <f>+C38</f>
        <v>36</v>
      </c>
      <c r="D59" s="343">
        <f>+D38</f>
        <v>36</v>
      </c>
      <c r="E59" s="343">
        <f>+E38</f>
        <v>36</v>
      </c>
      <c r="F59" s="343">
        <f>+F38</f>
        <v>36</v>
      </c>
      <c r="G59" s="343">
        <f>+G51+G40+G37+G27+G26+G18+G16+G15+G14</f>
        <v>36</v>
      </c>
      <c r="H59" s="343">
        <f t="shared" ref="H59:Q59" si="7">+H51+H40+H27+H26+H18+H16+H15+H14</f>
        <v>36</v>
      </c>
      <c r="I59" s="343">
        <f t="shared" si="7"/>
        <v>36</v>
      </c>
      <c r="J59" s="343">
        <f t="shared" si="7"/>
        <v>36</v>
      </c>
      <c r="K59" s="343">
        <f t="shared" si="7"/>
        <v>36</v>
      </c>
      <c r="L59" s="343">
        <f t="shared" si="7"/>
        <v>36</v>
      </c>
      <c r="M59" s="343">
        <f t="shared" si="7"/>
        <v>36</v>
      </c>
      <c r="N59" s="343">
        <f t="shared" si="7"/>
        <v>36</v>
      </c>
      <c r="O59" s="345">
        <f t="shared" si="7"/>
        <v>36</v>
      </c>
      <c r="P59" s="345">
        <f t="shared" si="7"/>
        <v>36</v>
      </c>
      <c r="Q59" s="345">
        <f t="shared" si="7"/>
        <v>36</v>
      </c>
      <c r="R59" s="345">
        <f>+R41</f>
        <v>36</v>
      </c>
      <c r="S59" s="345">
        <f>+S41</f>
        <v>36</v>
      </c>
      <c r="T59" s="350">
        <f>SUM(C59:S60)</f>
        <v>612</v>
      </c>
      <c r="U59" s="350">
        <f t="shared" ref="U59:BB59" si="8">SUM(U8:U58)</f>
        <v>0</v>
      </c>
      <c r="V59" s="343">
        <f>+V51+V40+V27+V17+V16+V15</f>
        <v>36</v>
      </c>
      <c r="W59" s="343">
        <f>+W51+W40+W27+W17+W16+W15</f>
        <v>36</v>
      </c>
      <c r="X59" s="343">
        <f>+X51+X40+X17+X16+X15+X27</f>
        <v>36</v>
      </c>
      <c r="Y59" s="343">
        <f>+Y51+Y40+Y17+Y16+Y15+Y27</f>
        <v>36</v>
      </c>
      <c r="Z59" s="343">
        <f>+Z51+Z40+Z17+Z16+Z15+Z27</f>
        <v>36</v>
      </c>
      <c r="AA59" s="343">
        <f>+AA51+AA40+AA17++AA16+AA15+AA27</f>
        <v>36</v>
      </c>
      <c r="AB59" s="343">
        <f>+AB51+AB40+AB16+AB15+AB27+AB17</f>
        <v>36</v>
      </c>
      <c r="AC59" s="343">
        <f>+AC51+AC40+AC17+AC16+AC15+AC27+AN26</f>
        <v>36</v>
      </c>
      <c r="AD59" s="343">
        <f>+AD52+AD51+AD40+AD16+AD15+AD27+AK18</f>
        <v>36</v>
      </c>
      <c r="AE59" s="343">
        <f>+AE52+AE50+AE41</f>
        <v>36</v>
      </c>
      <c r="AF59" s="343">
        <f>+AF41</f>
        <v>36</v>
      </c>
      <c r="AG59" s="343">
        <f>+AG49+AG41</f>
        <v>36</v>
      </c>
      <c r="AH59" s="343">
        <f>+AH49</f>
        <v>36</v>
      </c>
      <c r="AI59" s="343">
        <f>+AI49</f>
        <v>36</v>
      </c>
      <c r="AJ59" s="343">
        <f>+AI49</f>
        <v>36</v>
      </c>
      <c r="AK59" s="343">
        <f>SUM(AK8:AK58)</f>
        <v>36</v>
      </c>
      <c r="AL59" s="343">
        <f t="shared" si="8"/>
        <v>36</v>
      </c>
      <c r="AM59" s="343">
        <f t="shared" si="8"/>
        <v>36</v>
      </c>
      <c r="AN59" s="343">
        <f t="shared" si="8"/>
        <v>36</v>
      </c>
      <c r="AO59" s="343">
        <f t="shared" si="8"/>
        <v>36</v>
      </c>
      <c r="AP59" s="343">
        <f t="shared" si="8"/>
        <v>36</v>
      </c>
      <c r="AQ59" s="343">
        <f t="shared" si="8"/>
        <v>36</v>
      </c>
      <c r="AR59" s="343">
        <f t="shared" si="8"/>
        <v>36</v>
      </c>
      <c r="AS59" s="346">
        <f t="shared" si="8"/>
        <v>36</v>
      </c>
      <c r="AT59" s="343">
        <f t="shared" si="8"/>
        <v>0</v>
      </c>
      <c r="AU59" s="343">
        <f t="shared" si="8"/>
        <v>0</v>
      </c>
      <c r="AV59" s="343">
        <f t="shared" si="8"/>
        <v>0</v>
      </c>
      <c r="AW59" s="343">
        <f t="shared" si="8"/>
        <v>0</v>
      </c>
      <c r="AX59" s="343">
        <f t="shared" si="8"/>
        <v>0</v>
      </c>
      <c r="AY59" s="343">
        <f t="shared" si="8"/>
        <v>0</v>
      </c>
      <c r="AZ59" s="343">
        <f t="shared" si="8"/>
        <v>0</v>
      </c>
      <c r="BA59" s="343">
        <f t="shared" si="8"/>
        <v>0</v>
      </c>
      <c r="BB59" s="343">
        <f t="shared" si="8"/>
        <v>0</v>
      </c>
      <c r="BC59" s="343"/>
      <c r="BD59" s="161"/>
      <c r="BE59" s="151">
        <f>SUM(V59:AM60)</f>
        <v>648</v>
      </c>
    </row>
    <row r="60" spans="1:57" ht="15.75" hidden="1" customHeight="1">
      <c r="A60" s="344"/>
      <c r="B60" s="157" t="s">
        <v>36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161" t="str">
        <f t="shared" si="0"/>
        <v/>
      </c>
    </row>
    <row r="61" spans="1:57" ht="15.75" hidden="1" customHeight="1">
      <c r="AS61" s="151"/>
      <c r="AT61" s="192"/>
    </row>
    <row r="62" spans="1:57" ht="15.75" hidden="1" customHeight="1">
      <c r="AS62" s="151"/>
      <c r="AT62" s="192"/>
    </row>
    <row r="63" spans="1:57" ht="15.75" hidden="1" customHeight="1">
      <c r="AS63" s="151"/>
      <c r="AT63" s="192"/>
    </row>
    <row r="64" spans="1:57" ht="15.75" hidden="1" customHeight="1"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4"/>
      <c r="AU64" s="193"/>
    </row>
    <row r="65" spans="19:47" ht="15.75" hidden="1" customHeight="1"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4"/>
      <c r="AU65" s="193"/>
    </row>
    <row r="66" spans="19:47" ht="15.75" hidden="1" customHeight="1"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4"/>
      <c r="AU66" s="193"/>
    </row>
    <row r="67" spans="19:47" ht="15.75" hidden="1" customHeight="1"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4"/>
      <c r="AU67" s="193"/>
    </row>
    <row r="68" spans="19:47" ht="15.75" hidden="1" customHeight="1"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4"/>
      <c r="AU68" s="193"/>
    </row>
    <row r="69" spans="19:47" ht="15.75" hidden="1" customHeight="1"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4"/>
      <c r="AU69" s="193"/>
    </row>
    <row r="70" spans="19:47" ht="15.75" hidden="1" customHeight="1"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4"/>
      <c r="AU70" s="193"/>
    </row>
    <row r="71" spans="19:47" ht="15.75" hidden="1" customHeight="1"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4"/>
      <c r="AU71" s="193"/>
    </row>
    <row r="72" spans="19:47" ht="15.75" hidden="1" customHeight="1"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4"/>
      <c r="AU72" s="193"/>
    </row>
    <row r="73" spans="19:47" ht="15.75" hidden="1" customHeight="1"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4"/>
      <c r="AU73" s="193"/>
    </row>
    <row r="74" spans="19:47" ht="15.75" hidden="1" customHeight="1"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4"/>
      <c r="AU74" s="193"/>
    </row>
    <row r="75" spans="19:47" ht="15.75" hidden="1" customHeight="1"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4"/>
      <c r="AU75" s="193"/>
    </row>
    <row r="76" spans="19:47" ht="15.75" hidden="1" customHeight="1"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4"/>
      <c r="AU76" s="193"/>
    </row>
    <row r="77" spans="19:47" ht="15.75" hidden="1" customHeight="1"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4"/>
      <c r="AU77" s="193"/>
    </row>
    <row r="78" spans="19:47" ht="15.75" hidden="1" customHeight="1"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4"/>
      <c r="AU78" s="193"/>
    </row>
    <row r="79" spans="19:47" ht="15.75" hidden="1" customHeight="1"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4"/>
      <c r="AU79" s="193"/>
    </row>
    <row r="80" spans="19:47" ht="15.75" hidden="1" customHeight="1"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4"/>
      <c r="AU80" s="193"/>
    </row>
    <row r="81" spans="19:47" ht="15.75" hidden="1" customHeight="1"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4"/>
      <c r="AU81" s="193"/>
    </row>
    <row r="82" spans="19:47" ht="15.75" hidden="1" customHeight="1"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4"/>
      <c r="AU82" s="193"/>
    </row>
    <row r="83" spans="19:47" ht="15.75" hidden="1" customHeight="1"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4"/>
      <c r="AU83" s="193"/>
    </row>
    <row r="84" spans="19:47" ht="15.75" hidden="1" customHeight="1"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4"/>
      <c r="AU84" s="193"/>
    </row>
    <row r="85" spans="19:47" ht="15.75" hidden="1" customHeight="1"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4"/>
      <c r="AU85" s="193"/>
    </row>
    <row r="86" spans="19:47" ht="15.75" hidden="1" customHeight="1"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4"/>
      <c r="AU86" s="193"/>
    </row>
    <row r="87" spans="19:47" ht="15.75" hidden="1" customHeight="1"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4"/>
      <c r="AU87" s="193"/>
    </row>
    <row r="88" spans="19:47" ht="15.75" hidden="1" customHeight="1"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4"/>
      <c r="AU88" s="193"/>
    </row>
    <row r="89" spans="19:47" ht="15.75" hidden="1" customHeight="1"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4"/>
      <c r="AU89" s="193"/>
    </row>
    <row r="90" spans="19:47" ht="15.75" hidden="1" customHeight="1"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4"/>
      <c r="AU90" s="193"/>
    </row>
    <row r="91" spans="19:47" ht="15.75" hidden="1" customHeight="1"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4"/>
      <c r="AU91" s="193"/>
    </row>
    <row r="92" spans="19:47" ht="15.75" hidden="1" customHeight="1"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4"/>
      <c r="AU92" s="193"/>
    </row>
    <row r="93" spans="19:47" ht="15.75" hidden="1" customHeight="1"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4"/>
      <c r="AU93" s="193"/>
    </row>
    <row r="94" spans="19:47" ht="15.75" hidden="1" customHeight="1"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4"/>
      <c r="AU94" s="193"/>
    </row>
    <row r="95" spans="19:47" ht="15.75" hidden="1" customHeight="1"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4"/>
      <c r="AU95" s="193"/>
    </row>
    <row r="96" spans="19:47" ht="15.75" hidden="1" customHeight="1"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4"/>
      <c r="AU96" s="193"/>
    </row>
    <row r="97" spans="19:47" ht="15.75" hidden="1" customHeight="1"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4"/>
      <c r="AU97" s="193"/>
    </row>
    <row r="98" spans="19:47" ht="15.75" hidden="1" customHeight="1"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4"/>
      <c r="AU98" s="193"/>
    </row>
    <row r="99" spans="19:47" ht="15.75" hidden="1" customHeight="1"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4"/>
      <c r="AU99" s="193"/>
    </row>
    <row r="100" spans="19:47" ht="15.75" hidden="1" customHeight="1"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4"/>
      <c r="AU100" s="193"/>
    </row>
    <row r="101" spans="19:47" ht="15.75" hidden="1" customHeight="1"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4"/>
      <c r="AU101" s="193"/>
    </row>
    <row r="102" spans="19:47" ht="15.75" hidden="1" customHeight="1"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4"/>
      <c r="AU102" s="193"/>
    </row>
    <row r="103" spans="19:47" ht="15.75" hidden="1" customHeight="1"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4"/>
      <c r="AU103" s="193"/>
    </row>
    <row r="104" spans="19:47" ht="15.75" hidden="1" customHeight="1"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4"/>
      <c r="AU104" s="193"/>
    </row>
    <row r="105" spans="19:47" ht="15.75" hidden="1" customHeight="1"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4"/>
      <c r="AU105" s="193"/>
    </row>
    <row r="106" spans="19:47" ht="15.75" hidden="1" customHeight="1"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4"/>
      <c r="AU106" s="193"/>
    </row>
    <row r="107" spans="19:47" ht="15.75" hidden="1" customHeight="1"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4"/>
      <c r="AU107" s="193"/>
    </row>
    <row r="108" spans="19:47" ht="15.75" hidden="1" customHeight="1"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4"/>
      <c r="AU108" s="193"/>
    </row>
    <row r="109" spans="19:47" ht="15.75" hidden="1" customHeight="1"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4"/>
      <c r="AU109" s="193"/>
    </row>
    <row r="110" spans="19:47" ht="15.75" hidden="1" customHeight="1"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4"/>
      <c r="AU110" s="193"/>
    </row>
    <row r="111" spans="19:47" ht="15.75" hidden="1" customHeight="1"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4"/>
      <c r="AU111" s="193"/>
    </row>
    <row r="112" spans="19:47" ht="15.75" hidden="1" customHeight="1"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4"/>
      <c r="AU112" s="193"/>
    </row>
    <row r="113" spans="19:47" ht="15.75" hidden="1" customHeight="1"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4"/>
      <c r="AU113" s="193"/>
    </row>
    <row r="114" spans="19:47" ht="15.75" hidden="1" customHeight="1"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4"/>
      <c r="AU114" s="193"/>
    </row>
    <row r="115" spans="19:47" ht="15.75" hidden="1" customHeight="1"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4"/>
      <c r="AU115" s="193"/>
    </row>
    <row r="116" spans="19:47" ht="15.75" hidden="1" customHeight="1"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4"/>
      <c r="AU116" s="193"/>
    </row>
    <row r="117" spans="19:47" ht="15.75" hidden="1" customHeight="1"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4"/>
      <c r="AU117" s="193"/>
    </row>
    <row r="118" spans="19:47" ht="15.75" hidden="1" customHeight="1"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4"/>
      <c r="AU118" s="193"/>
    </row>
    <row r="119" spans="19:47" ht="15.75" hidden="1" customHeight="1"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4"/>
      <c r="AU119" s="193"/>
    </row>
    <row r="120" spans="19:47" ht="15.75" hidden="1" customHeight="1"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4"/>
      <c r="AU120" s="193"/>
    </row>
    <row r="121" spans="19:47" ht="15.75" hidden="1" customHeight="1"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4"/>
      <c r="AU121" s="193"/>
    </row>
    <row r="122" spans="19:47" ht="15.75" hidden="1" customHeight="1"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4"/>
      <c r="AU122" s="193"/>
    </row>
    <row r="123" spans="19:47" ht="15.75" hidden="1" customHeight="1"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4"/>
      <c r="AU123" s="193"/>
    </row>
    <row r="124" spans="19:47" ht="15.75" hidden="1" customHeight="1"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4"/>
      <c r="AU124" s="193"/>
    </row>
    <row r="125" spans="19:47" ht="15.75" hidden="1" customHeight="1"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4"/>
      <c r="AU125" s="193"/>
    </row>
    <row r="126" spans="19:47" ht="15.75" hidden="1" customHeight="1"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4"/>
      <c r="AU126" s="193"/>
    </row>
    <row r="127" spans="19:47" ht="15.75" hidden="1" customHeight="1"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4"/>
      <c r="AU127" s="193"/>
    </row>
    <row r="128" spans="19:47" ht="15.75" hidden="1" customHeight="1"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4"/>
      <c r="AU128" s="193"/>
    </row>
    <row r="129" spans="19:47" ht="15.75" hidden="1" customHeight="1"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4"/>
      <c r="AU129" s="193"/>
    </row>
    <row r="130" spans="19:47" ht="15.75" hidden="1" customHeight="1"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4"/>
      <c r="AU130" s="193"/>
    </row>
    <row r="131" spans="19:47" ht="15.75" hidden="1" customHeight="1"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4"/>
      <c r="AU131" s="193"/>
    </row>
    <row r="132" spans="19:47" ht="15.75" hidden="1" customHeight="1"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4"/>
      <c r="AU132" s="193"/>
    </row>
    <row r="133" spans="19:47" ht="15.75" hidden="1" customHeight="1"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4"/>
      <c r="AU133" s="193"/>
    </row>
    <row r="134" spans="19:47" ht="15.75" hidden="1" customHeight="1"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4"/>
      <c r="AU134" s="193"/>
    </row>
    <row r="135" spans="19:47" ht="15.75" hidden="1" customHeight="1"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4"/>
      <c r="AU135" s="193"/>
    </row>
    <row r="136" spans="19:47" ht="15.75" hidden="1" customHeight="1"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4"/>
      <c r="AU136" s="193"/>
    </row>
    <row r="137" spans="19:47" ht="15.75" hidden="1" customHeight="1"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4"/>
      <c r="AU137" s="193"/>
    </row>
    <row r="138" spans="19:47" ht="15.75" hidden="1" customHeight="1"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4"/>
      <c r="AU138" s="193"/>
    </row>
    <row r="139" spans="19:47" ht="15.75" hidden="1" customHeight="1"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4"/>
      <c r="AU139" s="193"/>
    </row>
    <row r="140" spans="19:47" ht="15.75" hidden="1" customHeight="1"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4"/>
      <c r="AU140" s="193"/>
    </row>
    <row r="141" spans="19:47" ht="15.75" hidden="1" customHeight="1"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4"/>
      <c r="AU141" s="193"/>
    </row>
    <row r="142" spans="19:47" ht="15.75" hidden="1" customHeight="1"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4"/>
      <c r="AU142" s="193"/>
    </row>
    <row r="143" spans="19:47" ht="15.75" hidden="1" customHeight="1"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4"/>
      <c r="AU143" s="193"/>
    </row>
    <row r="144" spans="19:47" ht="15.75" hidden="1" customHeight="1"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4"/>
      <c r="AU144" s="193"/>
    </row>
    <row r="145" spans="19:47" ht="15.75" hidden="1" customHeight="1"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4"/>
      <c r="AU145" s="193"/>
    </row>
    <row r="146" spans="19:47" ht="15.75" hidden="1" customHeight="1"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4"/>
      <c r="AU146" s="193"/>
    </row>
    <row r="147" spans="19:47" ht="15.75" hidden="1" customHeight="1"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4"/>
      <c r="AU147" s="193"/>
    </row>
    <row r="148" spans="19:47" ht="15.75" hidden="1" customHeight="1"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4"/>
      <c r="AU148" s="193"/>
    </row>
    <row r="149" spans="19:47" ht="15.75" hidden="1" customHeight="1"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4"/>
      <c r="AU149" s="193"/>
    </row>
    <row r="150" spans="19:47" ht="15.75" hidden="1" customHeight="1"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4"/>
      <c r="AU150" s="193"/>
    </row>
    <row r="151" spans="19:47" ht="15.75" hidden="1" customHeight="1"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4"/>
      <c r="AU151" s="193"/>
    </row>
    <row r="152" spans="19:47" ht="15.75" hidden="1" customHeight="1"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4"/>
      <c r="AU152" s="193"/>
    </row>
    <row r="153" spans="19:47" ht="15.75" hidden="1" customHeight="1"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4"/>
      <c r="AU153" s="193"/>
    </row>
    <row r="154" spans="19:47" ht="15.75" hidden="1" customHeight="1"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4"/>
      <c r="AU154" s="193"/>
    </row>
    <row r="155" spans="19:47" ht="15.75" hidden="1" customHeight="1"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4"/>
      <c r="AU155" s="193"/>
    </row>
    <row r="156" spans="19:47" ht="15.75" hidden="1" customHeight="1"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4"/>
      <c r="AU156" s="193"/>
    </row>
    <row r="157" spans="19:47" ht="15.75" hidden="1" customHeight="1"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4"/>
      <c r="AU157" s="193"/>
    </row>
    <row r="158" spans="19:47" ht="15.75" hidden="1" customHeight="1"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4"/>
      <c r="AU158" s="193"/>
    </row>
    <row r="159" spans="19:47" ht="15.75" hidden="1" customHeight="1"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4"/>
      <c r="AU159" s="193"/>
    </row>
    <row r="160" spans="19:47" ht="15.75" hidden="1" customHeight="1"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4"/>
      <c r="AU160" s="193"/>
    </row>
    <row r="161" spans="19:47" ht="15.75" hidden="1" customHeight="1"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4"/>
      <c r="AU161" s="193"/>
    </row>
    <row r="162" spans="19:47" ht="15.75" hidden="1" customHeight="1"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4"/>
      <c r="AU162" s="193"/>
    </row>
    <row r="163" spans="19:47" ht="15.75" hidden="1" customHeight="1"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4"/>
      <c r="AU163" s="193"/>
    </row>
    <row r="164" spans="19:47" ht="15.75" hidden="1" customHeight="1"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4"/>
      <c r="AU164" s="193"/>
    </row>
    <row r="165" spans="19:47" ht="15.75" hidden="1" customHeight="1"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3"/>
      <c r="AM165" s="193"/>
      <c r="AN165" s="193"/>
      <c r="AO165" s="193"/>
      <c r="AP165" s="193"/>
      <c r="AQ165" s="193"/>
      <c r="AR165" s="193"/>
      <c r="AS165" s="193"/>
      <c r="AT165" s="194"/>
      <c r="AU165" s="193"/>
    </row>
    <row r="166" spans="19:47" ht="15.75" hidden="1" customHeight="1"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4"/>
      <c r="AU166" s="193"/>
    </row>
    <row r="167" spans="19:47" ht="15.75" hidden="1" customHeight="1"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4"/>
      <c r="AU167" s="193"/>
    </row>
    <row r="168" spans="19:47" ht="15.75" hidden="1" customHeight="1"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4"/>
      <c r="AU168" s="193"/>
    </row>
    <row r="169" spans="19:47" ht="15.75" hidden="1" customHeight="1"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4"/>
      <c r="AU169" s="193"/>
    </row>
    <row r="170" spans="19:47" ht="15.75" hidden="1" customHeight="1"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4"/>
      <c r="AU170" s="193"/>
    </row>
    <row r="171" spans="19:47" ht="15.75" hidden="1" customHeight="1"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4"/>
      <c r="AU171" s="193"/>
    </row>
    <row r="172" spans="19:47" ht="15.75" hidden="1" customHeight="1"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4"/>
      <c r="AU172" s="193"/>
    </row>
    <row r="173" spans="19:47" ht="15.75" hidden="1" customHeight="1"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4"/>
      <c r="AU173" s="193"/>
    </row>
    <row r="174" spans="19:47" ht="15.75" hidden="1" customHeight="1"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4"/>
      <c r="AU174" s="193"/>
    </row>
    <row r="175" spans="19:47" ht="15.75" hidden="1" customHeight="1"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4"/>
      <c r="AU175" s="193"/>
    </row>
    <row r="176" spans="19:47" ht="15.75" hidden="1" customHeight="1"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4"/>
      <c r="AU176" s="193"/>
    </row>
    <row r="177" spans="19:47" ht="15.75" hidden="1" customHeight="1"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4"/>
      <c r="AU177" s="193"/>
    </row>
    <row r="178" spans="19:47" ht="15.75" hidden="1" customHeight="1"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  <c r="AL178" s="193"/>
      <c r="AM178" s="193"/>
      <c r="AN178" s="193"/>
      <c r="AO178" s="193"/>
      <c r="AP178" s="193"/>
      <c r="AQ178" s="193"/>
      <c r="AR178" s="193"/>
      <c r="AS178" s="193"/>
      <c r="AT178" s="194"/>
      <c r="AU178" s="193"/>
    </row>
    <row r="179" spans="19:47" ht="15.75" hidden="1" customHeight="1"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  <c r="AL179" s="193"/>
      <c r="AM179" s="193"/>
      <c r="AN179" s="193"/>
      <c r="AO179" s="193"/>
      <c r="AP179" s="193"/>
      <c r="AQ179" s="193"/>
      <c r="AR179" s="193"/>
      <c r="AS179" s="193"/>
      <c r="AT179" s="194"/>
      <c r="AU179" s="193"/>
    </row>
    <row r="180" spans="19:47" ht="15.75" hidden="1" customHeight="1"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  <c r="AO180" s="193"/>
      <c r="AP180" s="193"/>
      <c r="AQ180" s="193"/>
      <c r="AR180" s="193"/>
      <c r="AS180" s="193"/>
      <c r="AT180" s="194"/>
      <c r="AU180" s="193"/>
    </row>
    <row r="181" spans="19:47" ht="15.75" hidden="1" customHeight="1"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4"/>
      <c r="AU181" s="193"/>
    </row>
    <row r="182" spans="19:47" ht="15.75" hidden="1" customHeight="1"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4"/>
      <c r="AU182" s="193"/>
    </row>
    <row r="183" spans="19:47" ht="15.75" hidden="1" customHeight="1"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  <c r="AL183" s="193"/>
      <c r="AM183" s="193"/>
      <c r="AN183" s="193"/>
      <c r="AO183" s="193"/>
      <c r="AP183" s="193"/>
      <c r="AQ183" s="193"/>
      <c r="AR183" s="193"/>
      <c r="AS183" s="193"/>
      <c r="AT183" s="194"/>
      <c r="AU183" s="193"/>
    </row>
    <row r="184" spans="19:47" ht="15.75" hidden="1" customHeight="1"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4"/>
      <c r="AU184" s="193"/>
    </row>
    <row r="185" spans="19:47" ht="15.75" hidden="1" customHeight="1"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3"/>
      <c r="AQ185" s="193"/>
      <c r="AR185" s="193"/>
      <c r="AS185" s="193"/>
      <c r="AT185" s="194"/>
      <c r="AU185" s="193"/>
    </row>
    <row r="186" spans="19:47" ht="15.75" hidden="1" customHeight="1"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3"/>
      <c r="AK186" s="193"/>
      <c r="AL186" s="193"/>
      <c r="AM186" s="193"/>
      <c r="AN186" s="193"/>
      <c r="AO186" s="193"/>
      <c r="AP186" s="193"/>
      <c r="AQ186" s="193"/>
      <c r="AR186" s="193"/>
      <c r="AS186" s="193"/>
      <c r="AT186" s="194"/>
      <c r="AU186" s="193"/>
    </row>
    <row r="187" spans="19:47" ht="15.75" hidden="1" customHeight="1"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194"/>
      <c r="AU187" s="193"/>
    </row>
    <row r="188" spans="19:47" ht="15.75" hidden="1" customHeight="1"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4"/>
      <c r="AU188" s="193"/>
    </row>
    <row r="189" spans="19:47" ht="15.75" hidden="1" customHeight="1"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4"/>
      <c r="AU189" s="193"/>
    </row>
    <row r="190" spans="19:47" ht="15.75" hidden="1" customHeight="1"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4"/>
      <c r="AU190" s="193"/>
    </row>
    <row r="191" spans="19:47" ht="15.75" hidden="1" customHeight="1"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4"/>
      <c r="AU191" s="193"/>
    </row>
    <row r="192" spans="19:47" ht="15.75" hidden="1" customHeight="1"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4"/>
      <c r="AU192" s="193"/>
    </row>
    <row r="193" spans="19:47" ht="15.75" hidden="1" customHeight="1">
      <c r="S193" s="193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4"/>
      <c r="AU193" s="193"/>
    </row>
    <row r="194" spans="19:47" ht="15.75" hidden="1" customHeight="1"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4"/>
      <c r="AU194" s="193"/>
    </row>
    <row r="195" spans="19:47" ht="15.75" hidden="1" customHeight="1"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4"/>
      <c r="AU195" s="193"/>
    </row>
    <row r="196" spans="19:47" ht="15.75" hidden="1" customHeight="1"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4"/>
      <c r="AU196" s="193"/>
    </row>
    <row r="197" spans="19:47" ht="15.75" hidden="1" customHeight="1"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4"/>
      <c r="AU197" s="193"/>
    </row>
    <row r="198" spans="19:47" ht="15.75" hidden="1" customHeight="1"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193"/>
      <c r="AP198" s="193"/>
      <c r="AQ198" s="193"/>
      <c r="AR198" s="193"/>
      <c r="AS198" s="193"/>
      <c r="AT198" s="194"/>
      <c r="AU198" s="193"/>
    </row>
    <row r="199" spans="19:47" ht="15.75" hidden="1" customHeight="1"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4"/>
      <c r="AU199" s="193"/>
    </row>
    <row r="200" spans="19:47" ht="15.75" hidden="1" customHeight="1"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194"/>
      <c r="AU200" s="193"/>
    </row>
    <row r="201" spans="19:47" ht="15.75" hidden="1" customHeight="1"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4"/>
      <c r="AU201" s="193"/>
    </row>
    <row r="202" spans="19:47" ht="15.75" hidden="1" customHeight="1"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4"/>
      <c r="AU202" s="193"/>
    </row>
    <row r="203" spans="19:47" ht="15.75" hidden="1" customHeight="1"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4"/>
      <c r="AU203" s="193"/>
    </row>
    <row r="204" spans="19:47" ht="15.75" hidden="1" customHeight="1"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194"/>
      <c r="AU204" s="193"/>
    </row>
    <row r="205" spans="19:47" ht="15.75" hidden="1" customHeight="1"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4"/>
      <c r="AU205" s="193"/>
    </row>
    <row r="206" spans="19:47" ht="15.75" hidden="1" customHeight="1"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4"/>
      <c r="AU206" s="193"/>
    </row>
    <row r="207" spans="19:47" ht="15.75" hidden="1" customHeight="1"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4"/>
      <c r="AU207" s="193"/>
    </row>
    <row r="208" spans="19:47" ht="15.75" hidden="1" customHeight="1"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4"/>
      <c r="AU208" s="193"/>
    </row>
    <row r="209" spans="19:47" ht="15.75" hidden="1" customHeight="1"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4"/>
      <c r="AU209" s="193"/>
    </row>
    <row r="210" spans="19:47" ht="15.75" hidden="1" customHeight="1"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4"/>
      <c r="AU210" s="193"/>
    </row>
    <row r="211" spans="19:47" ht="15.75" hidden="1" customHeight="1"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4"/>
      <c r="AU211" s="193"/>
    </row>
    <row r="212" spans="19:47" ht="15.75" hidden="1" customHeight="1"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4"/>
      <c r="AU212" s="193"/>
    </row>
    <row r="213" spans="19:47" ht="15.75" hidden="1" customHeight="1"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4"/>
      <c r="AU213" s="193"/>
    </row>
    <row r="214" spans="19:47" ht="15.75" hidden="1" customHeight="1"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193"/>
      <c r="AL214" s="193"/>
      <c r="AM214" s="193"/>
      <c r="AN214" s="193"/>
      <c r="AO214" s="193"/>
      <c r="AP214" s="193"/>
      <c r="AQ214" s="193"/>
      <c r="AR214" s="193"/>
      <c r="AS214" s="193"/>
      <c r="AT214" s="194"/>
      <c r="AU214" s="193"/>
    </row>
    <row r="215" spans="19:47" ht="15.75" hidden="1" customHeight="1"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194"/>
      <c r="AU215" s="193"/>
    </row>
    <row r="216" spans="19:47" ht="15.75" hidden="1" customHeight="1"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4"/>
      <c r="AU216" s="193"/>
    </row>
    <row r="217" spans="19:47" ht="15.75" hidden="1" customHeight="1"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4"/>
      <c r="AU217" s="193"/>
    </row>
    <row r="218" spans="19:47" ht="15.75" hidden="1" customHeight="1"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194"/>
      <c r="AU218" s="193"/>
    </row>
    <row r="219" spans="19:47" ht="15.75" hidden="1" customHeight="1"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4"/>
      <c r="AU219" s="193"/>
    </row>
    <row r="220" spans="19:47" ht="15.75" hidden="1" customHeight="1"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3"/>
      <c r="AT220" s="194"/>
      <c r="AU220" s="193"/>
    </row>
    <row r="221" spans="19:47" ht="15.75" hidden="1" customHeight="1"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4"/>
      <c r="AU221" s="193"/>
    </row>
    <row r="222" spans="19:47" ht="15.75" hidden="1" customHeight="1"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4"/>
      <c r="AU222" s="193"/>
    </row>
    <row r="223" spans="19:47" ht="15.75" hidden="1" customHeight="1"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4"/>
      <c r="AU223" s="193"/>
    </row>
    <row r="224" spans="19:47" ht="15.75" hidden="1" customHeight="1"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4"/>
      <c r="AU224" s="193"/>
    </row>
    <row r="225" spans="19:47" ht="15.75" hidden="1" customHeight="1"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4"/>
      <c r="AU225" s="193"/>
    </row>
    <row r="226" spans="19:47" ht="15.75" hidden="1" customHeight="1"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4"/>
      <c r="AU226" s="193"/>
    </row>
    <row r="227" spans="19:47" ht="15.75" hidden="1" customHeight="1"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4"/>
      <c r="AU227" s="193"/>
    </row>
    <row r="228" spans="19:47" ht="15.75" hidden="1" customHeight="1"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4"/>
      <c r="AU228" s="193"/>
    </row>
    <row r="229" spans="19:47" ht="15.75" hidden="1" customHeight="1"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4"/>
      <c r="AU229" s="193"/>
    </row>
    <row r="230" spans="19:47" ht="15.75" hidden="1" customHeight="1"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4"/>
      <c r="AU230" s="193"/>
    </row>
    <row r="231" spans="19:47" ht="15.75" hidden="1" customHeight="1"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4"/>
      <c r="AU231" s="193"/>
    </row>
    <row r="232" spans="19:47" ht="15.75" hidden="1" customHeight="1"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3"/>
      <c r="AK232" s="193"/>
      <c r="AL232" s="193"/>
      <c r="AM232" s="193"/>
      <c r="AN232" s="193"/>
      <c r="AO232" s="193"/>
      <c r="AP232" s="193"/>
      <c r="AQ232" s="193"/>
      <c r="AR232" s="193"/>
      <c r="AS232" s="193"/>
      <c r="AT232" s="194"/>
      <c r="AU232" s="193"/>
    </row>
    <row r="233" spans="19:47" ht="15.75" hidden="1" customHeight="1"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4"/>
      <c r="AU233" s="193"/>
    </row>
    <row r="234" spans="19:47" ht="15.75" hidden="1" customHeight="1"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4"/>
      <c r="AU234" s="193"/>
    </row>
    <row r="235" spans="19:47" ht="15.75" hidden="1" customHeight="1"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4"/>
      <c r="AU235" s="193"/>
    </row>
    <row r="236" spans="19:47" ht="15.75" hidden="1" customHeight="1"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4"/>
      <c r="AU236" s="193"/>
    </row>
    <row r="237" spans="19:47" ht="15.75" hidden="1" customHeight="1"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4"/>
      <c r="AU237" s="193"/>
    </row>
    <row r="238" spans="19:47" ht="15.75" hidden="1" customHeight="1"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4"/>
      <c r="AU238" s="193"/>
    </row>
    <row r="239" spans="19:47" ht="15.75" hidden="1" customHeight="1"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4"/>
      <c r="AU239" s="193"/>
    </row>
    <row r="240" spans="19:47" ht="15.75" hidden="1" customHeight="1"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4"/>
      <c r="AU240" s="193"/>
    </row>
    <row r="241" spans="19:47" ht="15.75" hidden="1" customHeight="1"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4"/>
      <c r="AU241" s="193"/>
    </row>
    <row r="242" spans="19:47" ht="15.75" hidden="1" customHeight="1"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4"/>
      <c r="AU242" s="193"/>
    </row>
    <row r="243" spans="19:47" ht="15.75" hidden="1" customHeight="1"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4"/>
      <c r="AU243" s="193"/>
    </row>
    <row r="244" spans="19:47" ht="15.75" hidden="1" customHeight="1"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4"/>
      <c r="AU244" s="193"/>
    </row>
    <row r="245" spans="19:47" ht="15.75" hidden="1" customHeight="1"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4"/>
      <c r="AU245" s="193"/>
    </row>
    <row r="246" spans="19:47" ht="15.75" hidden="1" customHeight="1"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4"/>
      <c r="AU246" s="193"/>
    </row>
    <row r="247" spans="19:47" ht="15.75" hidden="1" customHeight="1"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4"/>
      <c r="AU247" s="193"/>
    </row>
    <row r="248" spans="19:47" ht="15.75" hidden="1" customHeight="1"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4"/>
      <c r="AU248" s="193"/>
    </row>
    <row r="249" spans="19:47" ht="15.75" hidden="1" customHeight="1"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4"/>
      <c r="AU249" s="193"/>
    </row>
    <row r="250" spans="19:47" ht="15.75" hidden="1" customHeight="1"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4"/>
      <c r="AU250" s="193"/>
    </row>
    <row r="251" spans="19:47" ht="15.75" hidden="1" customHeight="1"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4"/>
      <c r="AU251" s="193"/>
    </row>
    <row r="252" spans="19:47" ht="15.75" hidden="1" customHeight="1"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4"/>
      <c r="AU252" s="193"/>
    </row>
    <row r="253" spans="19:47" ht="15.75" hidden="1" customHeight="1"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4"/>
      <c r="AU253" s="193"/>
    </row>
    <row r="254" spans="19:47" ht="15.75" hidden="1" customHeight="1"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4"/>
      <c r="AU254" s="193"/>
    </row>
    <row r="255" spans="19:47" ht="15.75" hidden="1" customHeight="1"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4"/>
      <c r="AU255" s="193"/>
    </row>
    <row r="256" spans="19:47" ht="15.75" hidden="1" customHeight="1"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4"/>
      <c r="AU256" s="193"/>
    </row>
    <row r="257" spans="19:47" ht="15.75" hidden="1" customHeight="1"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4"/>
      <c r="AU257" s="193"/>
    </row>
    <row r="258" spans="19:47" ht="15.75" hidden="1" customHeight="1"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4"/>
      <c r="AU258" s="193"/>
    </row>
    <row r="259" spans="19:47" ht="15.75" hidden="1" customHeight="1"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4"/>
      <c r="AU259" s="193"/>
    </row>
    <row r="260" spans="19:47" ht="15.75" hidden="1" customHeight="1"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4"/>
      <c r="AU260" s="193"/>
    </row>
    <row r="261" spans="19:47" ht="15.75" hidden="1" customHeight="1"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4"/>
      <c r="AU261" s="193"/>
    </row>
    <row r="262" spans="19:47" ht="15.75" hidden="1" customHeight="1"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4"/>
      <c r="AU262" s="193"/>
    </row>
    <row r="263" spans="19:47" ht="15.75" hidden="1" customHeight="1"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4"/>
      <c r="AU263" s="193"/>
    </row>
    <row r="264" spans="19:47" ht="15.75" hidden="1" customHeight="1"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4"/>
      <c r="AU264" s="193"/>
    </row>
    <row r="265" spans="19:47" ht="15.75" hidden="1" customHeight="1"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4"/>
      <c r="AU265" s="193"/>
    </row>
    <row r="266" spans="19:47" ht="15.75" hidden="1" customHeight="1"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4"/>
      <c r="AU266" s="193"/>
    </row>
    <row r="267" spans="19:47" ht="15.75" hidden="1" customHeight="1"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4"/>
      <c r="AU267" s="193"/>
    </row>
    <row r="268" spans="19:47" ht="15.75" hidden="1" customHeight="1"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4"/>
      <c r="AU268" s="193"/>
    </row>
    <row r="269" spans="19:47" ht="15.75" hidden="1" customHeight="1"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4"/>
      <c r="AU269" s="193"/>
    </row>
    <row r="270" spans="19:47" ht="15.75" hidden="1" customHeight="1"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4"/>
      <c r="AU270" s="193"/>
    </row>
    <row r="271" spans="19:47" ht="15.75" hidden="1" customHeight="1"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4"/>
      <c r="AU271" s="193"/>
    </row>
    <row r="272" spans="19:47" ht="15.75" hidden="1" customHeight="1"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4"/>
      <c r="AU272" s="193"/>
    </row>
    <row r="273" spans="19:47" ht="15.75" hidden="1" customHeight="1"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4"/>
      <c r="AU273" s="193"/>
    </row>
    <row r="274" spans="19:47" ht="15.75" hidden="1" customHeight="1"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4"/>
      <c r="AU274" s="193"/>
    </row>
    <row r="275" spans="19:47" ht="15.75" hidden="1" customHeight="1"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4"/>
      <c r="AU275" s="193"/>
    </row>
    <row r="276" spans="19:47" ht="15.75" hidden="1" customHeight="1"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4"/>
      <c r="AU276" s="193"/>
    </row>
    <row r="277" spans="19:47" ht="15.75" hidden="1" customHeight="1"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4"/>
      <c r="AU277" s="193"/>
    </row>
    <row r="278" spans="19:47" ht="15.75" hidden="1" customHeight="1"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4"/>
      <c r="AU278" s="193"/>
    </row>
    <row r="279" spans="19:47" ht="15.75" hidden="1" customHeight="1"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4"/>
      <c r="AU279" s="193"/>
    </row>
    <row r="280" spans="19:47" ht="15.75" hidden="1" customHeight="1"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4"/>
      <c r="AU280" s="193"/>
    </row>
    <row r="281" spans="19:47" ht="15.75" hidden="1" customHeight="1"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4"/>
      <c r="AU281" s="193"/>
    </row>
    <row r="282" spans="19:47" ht="15.75" hidden="1" customHeight="1"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4"/>
      <c r="AU282" s="193"/>
    </row>
    <row r="283" spans="19:47" ht="15.75" hidden="1" customHeight="1"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4"/>
      <c r="AU283" s="193"/>
    </row>
    <row r="284" spans="19:47" ht="15.75" hidden="1" customHeight="1"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4"/>
      <c r="AU284" s="193"/>
    </row>
    <row r="285" spans="19:47" ht="15.75" hidden="1" customHeight="1"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4"/>
      <c r="AU285" s="193"/>
    </row>
    <row r="286" spans="19:47" ht="15.75" hidden="1" customHeight="1"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4"/>
      <c r="AU286" s="193"/>
    </row>
    <row r="287" spans="19:47" ht="15.75" hidden="1" customHeight="1"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4"/>
      <c r="AU287" s="193"/>
    </row>
    <row r="288" spans="19:47" ht="15.75" hidden="1" customHeight="1"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4"/>
      <c r="AU288" s="193"/>
    </row>
    <row r="289" spans="19:47" ht="15.75" hidden="1" customHeight="1"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4"/>
      <c r="AU289" s="193"/>
    </row>
    <row r="290" spans="19:47" ht="15.75" hidden="1" customHeight="1"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4"/>
      <c r="AU290" s="193"/>
    </row>
    <row r="291" spans="19:47" ht="15.75" hidden="1" customHeight="1"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4"/>
      <c r="AU291" s="193"/>
    </row>
    <row r="292" spans="19:47" ht="15.75" hidden="1" customHeight="1"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4"/>
      <c r="AU292" s="193"/>
    </row>
    <row r="293" spans="19:47" ht="15.75" hidden="1" customHeight="1"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4"/>
      <c r="AU293" s="193"/>
    </row>
    <row r="294" spans="19:47" ht="15.75" hidden="1" customHeight="1"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4"/>
      <c r="AU294" s="193"/>
    </row>
    <row r="295" spans="19:47" ht="15.75" hidden="1" customHeight="1"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4"/>
      <c r="AU295" s="193"/>
    </row>
    <row r="296" spans="19:47" ht="15.75" hidden="1" customHeight="1"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4"/>
      <c r="AU296" s="193"/>
    </row>
    <row r="297" spans="19:47" ht="15.75" hidden="1" customHeight="1"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4"/>
      <c r="AU297" s="193"/>
    </row>
    <row r="298" spans="19:47" ht="15.75" hidden="1" customHeight="1"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4"/>
      <c r="AU298" s="193"/>
    </row>
    <row r="299" spans="19:47" ht="15.75" hidden="1" customHeight="1"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4"/>
      <c r="AU299" s="193"/>
    </row>
    <row r="300" spans="19:47" ht="15.75" hidden="1" customHeight="1"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4"/>
      <c r="AU300" s="193"/>
    </row>
    <row r="301" spans="19:47" ht="15.75" hidden="1" customHeight="1"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4"/>
      <c r="AU301" s="193"/>
    </row>
    <row r="302" spans="19:47" ht="15.75" hidden="1" customHeight="1"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4"/>
      <c r="AU302" s="193"/>
    </row>
    <row r="303" spans="19:47" ht="15.75" hidden="1" customHeight="1"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4"/>
      <c r="AU303" s="193"/>
    </row>
    <row r="304" spans="19:47" ht="15.75" hidden="1" customHeight="1"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3"/>
      <c r="AT304" s="194"/>
      <c r="AU304" s="193"/>
    </row>
    <row r="305" spans="19:47" ht="15.75" hidden="1" customHeight="1"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4"/>
      <c r="AU305" s="193"/>
    </row>
    <row r="306" spans="19:47" ht="15.75" hidden="1" customHeight="1"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4"/>
      <c r="AU306" s="193"/>
    </row>
    <row r="307" spans="19:47" ht="15.75" hidden="1" customHeight="1"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  <c r="AR307" s="193"/>
      <c r="AS307" s="193"/>
      <c r="AT307" s="194"/>
      <c r="AU307" s="193"/>
    </row>
    <row r="308" spans="19:47" ht="15.75" hidden="1" customHeight="1"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4"/>
      <c r="AU308" s="193"/>
    </row>
    <row r="309" spans="19:47" ht="15.75" hidden="1" customHeight="1"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4"/>
      <c r="AU309" s="193"/>
    </row>
    <row r="310" spans="19:47" ht="15.75" hidden="1" customHeight="1"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4"/>
      <c r="AU310" s="193"/>
    </row>
    <row r="311" spans="19:47" ht="15.75" hidden="1" customHeight="1"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4"/>
      <c r="AU311" s="193"/>
    </row>
    <row r="312" spans="19:47" ht="15.75" hidden="1" customHeight="1"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4"/>
      <c r="AU312" s="193"/>
    </row>
    <row r="313" spans="19:47" ht="15.75" hidden="1" customHeight="1"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4"/>
      <c r="AU313" s="193"/>
    </row>
    <row r="314" spans="19:47" ht="15.75" hidden="1" customHeight="1"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4"/>
      <c r="AU314" s="193"/>
    </row>
    <row r="315" spans="19:47" ht="15.75" hidden="1" customHeight="1"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4"/>
      <c r="AU315" s="193"/>
    </row>
    <row r="316" spans="19:47" ht="15.75" hidden="1" customHeight="1"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4"/>
      <c r="AU316" s="193"/>
    </row>
    <row r="317" spans="19:47" ht="15.75" hidden="1" customHeight="1"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  <c r="AT317" s="194"/>
      <c r="AU317" s="193"/>
    </row>
    <row r="318" spans="19:47" ht="15.75" hidden="1" customHeight="1"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  <c r="AT318" s="194"/>
      <c r="AU318" s="193"/>
    </row>
    <row r="319" spans="19:47" ht="15.75" hidden="1" customHeight="1"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4"/>
      <c r="AU319" s="193"/>
    </row>
    <row r="320" spans="19:47" ht="15.75" hidden="1" customHeight="1"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3"/>
      <c r="AT320" s="194"/>
      <c r="AU320" s="193"/>
    </row>
    <row r="321" spans="19:47" ht="15.75" hidden="1" customHeight="1"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  <c r="AT321" s="194"/>
      <c r="AU321" s="193"/>
    </row>
    <row r="322" spans="19:47" ht="15.75" hidden="1" customHeight="1"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4"/>
      <c r="AU322" s="193"/>
    </row>
    <row r="323" spans="19:47" ht="15.75" hidden="1" customHeight="1"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4"/>
      <c r="AU323" s="193"/>
    </row>
    <row r="324" spans="19:47" ht="15.75" hidden="1" customHeight="1"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4"/>
      <c r="AU324" s="193"/>
    </row>
    <row r="325" spans="19:47" ht="15.75" hidden="1" customHeight="1"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4"/>
      <c r="AU325" s="193"/>
    </row>
    <row r="326" spans="19:47" ht="15.75" hidden="1" customHeight="1"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4"/>
      <c r="AU326" s="193"/>
    </row>
    <row r="327" spans="19:47" ht="15.75" hidden="1" customHeight="1"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4"/>
      <c r="AU327" s="193"/>
    </row>
    <row r="328" spans="19:47" ht="15.75" hidden="1" customHeight="1"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4"/>
      <c r="AU328" s="193"/>
    </row>
    <row r="329" spans="19:47" ht="15.75" hidden="1" customHeight="1"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4"/>
      <c r="AU329" s="193"/>
    </row>
    <row r="330" spans="19:47" ht="15.75" hidden="1" customHeight="1"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3"/>
      <c r="AT330" s="194"/>
      <c r="AU330" s="193"/>
    </row>
    <row r="331" spans="19:47" ht="15.75" hidden="1" customHeight="1"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3"/>
      <c r="AT331" s="194"/>
      <c r="AU331" s="193"/>
    </row>
    <row r="332" spans="19:47" ht="15.75" hidden="1" customHeight="1"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4"/>
      <c r="AU332" s="193"/>
    </row>
    <row r="333" spans="19:47" ht="15.75" hidden="1" customHeight="1"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4"/>
      <c r="AU333" s="193"/>
    </row>
    <row r="334" spans="19:47" ht="15.75" hidden="1" customHeight="1"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4"/>
      <c r="AU334" s="193"/>
    </row>
    <row r="335" spans="19:47" ht="15.75" hidden="1" customHeight="1"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4"/>
      <c r="AU335" s="193"/>
    </row>
    <row r="336" spans="19:47" ht="15.75" hidden="1" customHeight="1"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4"/>
      <c r="AU336" s="193"/>
    </row>
    <row r="337" spans="19:47" ht="15.75" hidden="1" customHeight="1"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4"/>
      <c r="AU337" s="193"/>
    </row>
    <row r="338" spans="19:47" ht="15.75" hidden="1" customHeight="1"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4"/>
      <c r="AU338" s="193"/>
    </row>
    <row r="339" spans="19:47" ht="15.75" hidden="1" customHeight="1"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4"/>
      <c r="AU339" s="193"/>
    </row>
    <row r="340" spans="19:47" ht="15.75" hidden="1" customHeight="1"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4"/>
      <c r="AU340" s="193"/>
    </row>
    <row r="341" spans="19:47" ht="15.75" hidden="1" customHeight="1"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4"/>
      <c r="AU341" s="193"/>
    </row>
    <row r="342" spans="19:47" ht="15.75" hidden="1" customHeight="1"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4"/>
      <c r="AU342" s="193"/>
    </row>
    <row r="343" spans="19:47" ht="15.75" hidden="1" customHeight="1"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4"/>
      <c r="AU343" s="193"/>
    </row>
    <row r="344" spans="19:47" ht="15.75" hidden="1" customHeight="1"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4"/>
      <c r="AU344" s="193"/>
    </row>
    <row r="345" spans="19:47" ht="15.75" hidden="1" customHeight="1"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4"/>
      <c r="AU345" s="193"/>
    </row>
    <row r="346" spans="19:47" ht="15.75" hidden="1" customHeight="1"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4"/>
      <c r="AU346" s="193"/>
    </row>
    <row r="347" spans="19:47" ht="15.75" hidden="1" customHeight="1"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4"/>
      <c r="AU347" s="193"/>
    </row>
    <row r="348" spans="19:47" ht="15.75" hidden="1" customHeight="1"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4"/>
      <c r="AU348" s="193"/>
    </row>
    <row r="349" spans="19:47" ht="15.75" hidden="1" customHeight="1"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4"/>
      <c r="AU349" s="193"/>
    </row>
    <row r="350" spans="19:47" ht="15.75" hidden="1" customHeight="1"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4"/>
      <c r="AU350" s="193"/>
    </row>
    <row r="351" spans="19:47" ht="15.75" hidden="1" customHeight="1"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4"/>
      <c r="AU351" s="193"/>
    </row>
    <row r="352" spans="19:47" ht="15.75" hidden="1" customHeight="1"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  <c r="AT352" s="194"/>
      <c r="AU352" s="193"/>
    </row>
    <row r="353" spans="19:47" ht="15.75" hidden="1" customHeight="1"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  <c r="AT353" s="194"/>
      <c r="AU353" s="193"/>
    </row>
    <row r="354" spans="19:47" ht="15.75" hidden="1" customHeight="1"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4"/>
      <c r="AU354" s="193"/>
    </row>
    <row r="355" spans="19:47" ht="15.75" hidden="1" customHeight="1"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4"/>
      <c r="AU355" s="193"/>
    </row>
    <row r="356" spans="19:47" ht="15.75" hidden="1" customHeight="1"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4"/>
      <c r="AU356" s="193"/>
    </row>
    <row r="357" spans="19:47" ht="15.75" hidden="1" customHeight="1"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4"/>
      <c r="AU357" s="193"/>
    </row>
    <row r="358" spans="19:47" ht="15.75" hidden="1" customHeight="1"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  <c r="AT358" s="194"/>
      <c r="AU358" s="193"/>
    </row>
    <row r="359" spans="19:47" ht="15.75" hidden="1" customHeight="1"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  <c r="AR359" s="193"/>
      <c r="AS359" s="193"/>
      <c r="AT359" s="194"/>
      <c r="AU359" s="193"/>
    </row>
    <row r="360" spans="19:47" ht="15.75" hidden="1" customHeight="1"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  <c r="AR360" s="193"/>
      <c r="AS360" s="193"/>
      <c r="AT360" s="194"/>
      <c r="AU360" s="193"/>
    </row>
    <row r="361" spans="19:47" ht="15.75" hidden="1" customHeight="1"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  <c r="AT361" s="194"/>
      <c r="AU361" s="193"/>
    </row>
    <row r="362" spans="19:47" ht="15.75" hidden="1" customHeight="1"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4"/>
      <c r="AU362" s="193"/>
    </row>
    <row r="363" spans="19:47" ht="15.75" hidden="1" customHeight="1"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4"/>
      <c r="AU363" s="193"/>
    </row>
    <row r="364" spans="19:47" ht="15.75" hidden="1" customHeight="1"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4"/>
      <c r="AU364" s="193"/>
    </row>
    <row r="365" spans="19:47" ht="15.75" hidden="1" customHeight="1"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  <c r="AT365" s="194"/>
      <c r="AU365" s="193"/>
    </row>
    <row r="366" spans="19:47" ht="15.75" hidden="1" customHeight="1"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4"/>
      <c r="AU366" s="193"/>
    </row>
    <row r="367" spans="19:47" ht="15.75" hidden="1" customHeight="1"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4"/>
      <c r="AU367" s="193"/>
    </row>
    <row r="368" spans="19:47" ht="15.75" hidden="1" customHeight="1"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4"/>
      <c r="AU368" s="193"/>
    </row>
    <row r="369" spans="19:47" ht="15.75" hidden="1" customHeight="1"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4"/>
      <c r="AU369" s="193"/>
    </row>
    <row r="370" spans="19:47" ht="15.75" hidden="1" customHeight="1"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4"/>
      <c r="AU370" s="193"/>
    </row>
    <row r="371" spans="19:47" ht="15.75" hidden="1" customHeight="1"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4"/>
      <c r="AU371" s="193"/>
    </row>
    <row r="372" spans="19:47" ht="15.75" hidden="1" customHeight="1"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4"/>
      <c r="AU372" s="193"/>
    </row>
    <row r="373" spans="19:47" ht="15.75" hidden="1" customHeight="1"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  <c r="AT373" s="194"/>
      <c r="AU373" s="193"/>
    </row>
    <row r="374" spans="19:47" ht="15.75" hidden="1" customHeight="1"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  <c r="AT374" s="194"/>
      <c r="AU374" s="193"/>
    </row>
    <row r="375" spans="19:47" ht="15.75" hidden="1" customHeight="1"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  <c r="AR375" s="193"/>
      <c r="AS375" s="193"/>
      <c r="AT375" s="194"/>
      <c r="AU375" s="193"/>
    </row>
    <row r="376" spans="19:47" ht="15.75" hidden="1" customHeight="1"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  <c r="AR376" s="193"/>
      <c r="AS376" s="193"/>
      <c r="AT376" s="194"/>
      <c r="AU376" s="193"/>
    </row>
    <row r="377" spans="19:47" ht="15.75" hidden="1" customHeight="1"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  <c r="AR377" s="193"/>
      <c r="AS377" s="193"/>
      <c r="AT377" s="194"/>
      <c r="AU377" s="193"/>
    </row>
    <row r="378" spans="19:47" ht="15.75" hidden="1" customHeight="1"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  <c r="AR378" s="193"/>
      <c r="AS378" s="193"/>
      <c r="AT378" s="194"/>
      <c r="AU378" s="193"/>
    </row>
    <row r="379" spans="19:47" ht="15.75" hidden="1" customHeight="1"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4"/>
      <c r="AU379" s="193"/>
    </row>
    <row r="380" spans="19:47" ht="15.75" hidden="1" customHeight="1"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3"/>
      <c r="AT380" s="194"/>
      <c r="AU380" s="193"/>
    </row>
    <row r="381" spans="19:47" ht="15.75" hidden="1" customHeight="1"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3"/>
      <c r="AT381" s="194"/>
      <c r="AU381" s="193"/>
    </row>
    <row r="382" spans="19:47" ht="15.75" hidden="1" customHeight="1"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  <c r="AR382" s="193"/>
      <c r="AS382" s="193"/>
      <c r="AT382" s="194"/>
      <c r="AU382" s="193"/>
    </row>
    <row r="383" spans="19:47" ht="15.75" hidden="1" customHeight="1"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3"/>
      <c r="AT383" s="194"/>
      <c r="AU383" s="193"/>
    </row>
    <row r="384" spans="19:47" ht="15.75" hidden="1" customHeight="1"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3"/>
      <c r="AT384" s="194"/>
      <c r="AU384" s="193"/>
    </row>
    <row r="385" spans="19:47" ht="15.75" hidden="1" customHeight="1"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  <c r="AT385" s="194"/>
      <c r="AU385" s="193"/>
    </row>
    <row r="386" spans="19:47" ht="15.75" hidden="1" customHeight="1"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3"/>
      <c r="AT386" s="194"/>
      <c r="AU386" s="193"/>
    </row>
    <row r="387" spans="19:47" ht="15.75" hidden="1" customHeight="1"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3"/>
      <c r="AT387" s="194"/>
      <c r="AU387" s="193"/>
    </row>
    <row r="388" spans="19:47" ht="15.75" hidden="1" customHeight="1"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4"/>
      <c r="AU388" s="193"/>
    </row>
    <row r="389" spans="19:47" ht="15.75" hidden="1" customHeight="1"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4"/>
      <c r="AU389" s="193"/>
    </row>
    <row r="390" spans="19:47" ht="15.75" hidden="1" customHeight="1"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3"/>
      <c r="AT390" s="194"/>
      <c r="AU390" s="193"/>
    </row>
    <row r="391" spans="19:47" ht="15.75" hidden="1" customHeight="1"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  <c r="AR391" s="193"/>
      <c r="AS391" s="193"/>
      <c r="AT391" s="194"/>
      <c r="AU391" s="193"/>
    </row>
    <row r="392" spans="19:47" ht="15.75" hidden="1" customHeight="1"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4"/>
      <c r="AU392" s="193"/>
    </row>
    <row r="393" spans="19:47" ht="15.75" hidden="1" customHeight="1"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  <c r="AR393" s="193"/>
      <c r="AS393" s="193"/>
      <c r="AT393" s="194"/>
      <c r="AU393" s="193"/>
    </row>
    <row r="394" spans="19:47" ht="15.75" hidden="1" customHeight="1"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  <c r="AR394" s="193"/>
      <c r="AS394" s="193"/>
      <c r="AT394" s="194"/>
      <c r="AU394" s="193"/>
    </row>
    <row r="395" spans="19:47" ht="15.75" hidden="1" customHeight="1"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  <c r="AR395" s="193"/>
      <c r="AS395" s="193"/>
      <c r="AT395" s="194"/>
      <c r="AU395" s="193"/>
    </row>
    <row r="396" spans="19:47" ht="15.75" hidden="1" customHeight="1"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  <c r="AR396" s="193"/>
      <c r="AS396" s="193"/>
      <c r="AT396" s="194"/>
      <c r="AU396" s="193"/>
    </row>
    <row r="397" spans="19:47" ht="15.75" hidden="1" customHeight="1"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3"/>
      <c r="AT397" s="194"/>
      <c r="AU397" s="193"/>
    </row>
    <row r="398" spans="19:47" ht="15.75" hidden="1" customHeight="1"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3"/>
      <c r="AT398" s="194"/>
      <c r="AU398" s="193"/>
    </row>
    <row r="399" spans="19:47" ht="15.75" hidden="1" customHeight="1"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3"/>
      <c r="AT399" s="194"/>
      <c r="AU399" s="193"/>
    </row>
    <row r="400" spans="19:47" ht="15.75" hidden="1" customHeight="1"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4"/>
      <c r="AU400" s="193"/>
    </row>
    <row r="401" spans="19:47" ht="15.75" hidden="1" customHeight="1"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  <c r="AT401" s="194"/>
      <c r="AU401" s="193"/>
    </row>
    <row r="402" spans="19:47" ht="15.75" hidden="1" customHeight="1"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4"/>
      <c r="AU402" s="193"/>
    </row>
    <row r="403" spans="19:47" ht="15.75" hidden="1" customHeight="1"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4"/>
      <c r="AU403" s="193"/>
    </row>
    <row r="404" spans="19:47" ht="15.75" hidden="1" customHeight="1"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  <c r="AT404" s="194"/>
      <c r="AU404" s="193"/>
    </row>
    <row r="405" spans="19:47" ht="15.75" hidden="1" customHeight="1"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4"/>
      <c r="AU405" s="193"/>
    </row>
    <row r="406" spans="19:47" ht="15.75" hidden="1" customHeight="1"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4"/>
      <c r="AU406" s="193"/>
    </row>
    <row r="407" spans="19:47" ht="15.75" hidden="1" customHeight="1"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4"/>
      <c r="AU407" s="193"/>
    </row>
    <row r="408" spans="19:47" ht="15.75" hidden="1" customHeight="1"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4"/>
      <c r="AU408" s="193"/>
    </row>
    <row r="409" spans="19:47" ht="15.75" hidden="1" customHeight="1"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4"/>
      <c r="AU409" s="193"/>
    </row>
    <row r="410" spans="19:47" ht="15.75" hidden="1" customHeight="1"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  <c r="AR410" s="193"/>
      <c r="AS410" s="193"/>
      <c r="AT410" s="194"/>
      <c r="AU410" s="193"/>
    </row>
    <row r="411" spans="19:47" ht="15.75" hidden="1" customHeight="1"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  <c r="AR411" s="193"/>
      <c r="AS411" s="193"/>
      <c r="AT411" s="194"/>
      <c r="AU411" s="193"/>
    </row>
    <row r="412" spans="19:47" ht="15.75" hidden="1" customHeight="1"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3"/>
      <c r="AT412" s="194"/>
      <c r="AU412" s="193"/>
    </row>
    <row r="413" spans="19:47" ht="15.75" hidden="1" customHeight="1"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3"/>
      <c r="AT413" s="194"/>
      <c r="AU413" s="193"/>
    </row>
    <row r="414" spans="19:47" ht="15.75" hidden="1" customHeight="1"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  <c r="AR414" s="193"/>
      <c r="AS414" s="193"/>
      <c r="AT414" s="194"/>
      <c r="AU414" s="193"/>
    </row>
    <row r="415" spans="19:47" ht="15.75" hidden="1" customHeight="1"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  <c r="AT415" s="194"/>
      <c r="AU415" s="193"/>
    </row>
    <row r="416" spans="19:47" ht="15.75" hidden="1" customHeight="1"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3"/>
      <c r="AT416" s="194"/>
      <c r="AU416" s="193"/>
    </row>
    <row r="417" spans="19:47" ht="15.75" hidden="1" customHeight="1"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  <c r="AR417" s="193"/>
      <c r="AS417" s="193"/>
      <c r="AT417" s="194"/>
      <c r="AU417" s="193"/>
    </row>
    <row r="418" spans="19:47" ht="15.75" hidden="1" customHeight="1"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  <c r="AR418" s="193"/>
      <c r="AS418" s="193"/>
      <c r="AT418" s="194"/>
      <c r="AU418" s="193"/>
    </row>
    <row r="419" spans="19:47" ht="15.75" hidden="1" customHeight="1"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  <c r="AR419" s="193"/>
      <c r="AS419" s="193"/>
      <c r="AT419" s="194"/>
      <c r="AU419" s="193"/>
    </row>
    <row r="420" spans="19:47" ht="15.75" hidden="1" customHeight="1"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3"/>
      <c r="AT420" s="194"/>
      <c r="AU420" s="193"/>
    </row>
    <row r="421" spans="19:47" ht="15.75" hidden="1" customHeight="1"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3"/>
      <c r="AT421" s="194"/>
      <c r="AU421" s="193"/>
    </row>
    <row r="422" spans="19:47" ht="15.75" hidden="1" customHeight="1"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3"/>
      <c r="AT422" s="194"/>
      <c r="AU422" s="193"/>
    </row>
    <row r="423" spans="19:47" ht="15.75" hidden="1" customHeight="1"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  <c r="AR423" s="193"/>
      <c r="AS423" s="193"/>
      <c r="AT423" s="194"/>
      <c r="AU423" s="193"/>
    </row>
    <row r="424" spans="19:47" ht="15.75" hidden="1" customHeight="1"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  <c r="AR424" s="193"/>
      <c r="AS424" s="193"/>
      <c r="AT424" s="194"/>
      <c r="AU424" s="193"/>
    </row>
    <row r="425" spans="19:47" ht="15.75" hidden="1" customHeight="1"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  <c r="AR425" s="193"/>
      <c r="AS425" s="193"/>
      <c r="AT425" s="194"/>
      <c r="AU425" s="193"/>
    </row>
    <row r="426" spans="19:47" ht="15.75" hidden="1" customHeight="1"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3"/>
      <c r="AT426" s="194"/>
      <c r="AU426" s="193"/>
    </row>
    <row r="427" spans="19:47" ht="15.75" hidden="1" customHeight="1"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3"/>
      <c r="AT427" s="194"/>
      <c r="AU427" s="193"/>
    </row>
    <row r="428" spans="19:47" ht="15.75" hidden="1" customHeight="1"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3"/>
      <c r="AT428" s="194"/>
      <c r="AU428" s="193"/>
    </row>
    <row r="429" spans="19:47" ht="15.75" hidden="1" customHeight="1"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  <c r="AT429" s="194"/>
      <c r="AU429" s="193"/>
    </row>
    <row r="430" spans="19:47" ht="15.75" hidden="1" customHeight="1"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3"/>
      <c r="AT430" s="194"/>
      <c r="AU430" s="193"/>
    </row>
    <row r="431" spans="19:47" ht="15.75" hidden="1" customHeight="1"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  <c r="AR431" s="193"/>
      <c r="AS431" s="193"/>
      <c r="AT431" s="194"/>
      <c r="AU431" s="193"/>
    </row>
    <row r="432" spans="19:47" ht="15.75" hidden="1" customHeight="1"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  <c r="AT432" s="194"/>
      <c r="AU432" s="193"/>
    </row>
    <row r="433" spans="19:47" ht="15.75" hidden="1" customHeight="1"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  <c r="AR433" s="193"/>
      <c r="AS433" s="193"/>
      <c r="AT433" s="194"/>
      <c r="AU433" s="193"/>
    </row>
    <row r="434" spans="19:47" ht="15.75" hidden="1" customHeight="1"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  <c r="AR434" s="193"/>
      <c r="AS434" s="193"/>
      <c r="AT434" s="194"/>
      <c r="AU434" s="193"/>
    </row>
    <row r="435" spans="19:47" ht="15.75" hidden="1" customHeight="1"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  <c r="AR435" s="193"/>
      <c r="AS435" s="193"/>
      <c r="AT435" s="194"/>
      <c r="AU435" s="193"/>
    </row>
    <row r="436" spans="19:47" ht="15.75" hidden="1" customHeight="1"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  <c r="AR436" s="193"/>
      <c r="AS436" s="193"/>
      <c r="AT436" s="194"/>
      <c r="AU436" s="193"/>
    </row>
    <row r="437" spans="19:47" ht="15.75" hidden="1" customHeight="1"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  <c r="AR437" s="193"/>
      <c r="AS437" s="193"/>
      <c r="AT437" s="194"/>
      <c r="AU437" s="193"/>
    </row>
    <row r="438" spans="19:47" ht="15.75" hidden="1" customHeight="1"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  <c r="AR438" s="193"/>
      <c r="AS438" s="193"/>
      <c r="AT438" s="194"/>
      <c r="AU438" s="193"/>
    </row>
    <row r="439" spans="19:47" ht="15.75" hidden="1" customHeight="1"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  <c r="AR439" s="193"/>
      <c r="AS439" s="193"/>
      <c r="AT439" s="194"/>
      <c r="AU439" s="193"/>
    </row>
    <row r="440" spans="19:47" ht="15.75" hidden="1" customHeight="1"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4"/>
      <c r="AU440" s="193"/>
    </row>
    <row r="441" spans="19:47" ht="15.75" hidden="1" customHeight="1"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4"/>
      <c r="AU441" s="193"/>
    </row>
    <row r="442" spans="19:47" ht="15.75" hidden="1" customHeight="1"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4"/>
      <c r="AU442" s="193"/>
    </row>
    <row r="443" spans="19:47" ht="15.75" hidden="1" customHeight="1"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4"/>
      <c r="AU443" s="193"/>
    </row>
    <row r="444" spans="19:47" ht="15.75" hidden="1" customHeight="1"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4"/>
      <c r="AU444" s="193"/>
    </row>
    <row r="445" spans="19:47" ht="15.75" hidden="1" customHeight="1"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  <c r="AR445" s="193"/>
      <c r="AS445" s="193"/>
      <c r="AT445" s="194"/>
      <c r="AU445" s="193"/>
    </row>
    <row r="446" spans="19:47" ht="15.75" hidden="1" customHeight="1"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  <c r="AR446" s="193"/>
      <c r="AS446" s="193"/>
      <c r="AT446" s="194"/>
      <c r="AU446" s="193"/>
    </row>
    <row r="447" spans="19:47" ht="15.75" hidden="1" customHeight="1"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  <c r="AR447" s="193"/>
      <c r="AS447" s="193"/>
      <c r="AT447" s="194"/>
      <c r="AU447" s="193"/>
    </row>
    <row r="448" spans="19:47" ht="15.75" hidden="1" customHeight="1"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  <c r="AT448" s="194"/>
      <c r="AU448" s="193"/>
    </row>
    <row r="449" spans="19:47" ht="15.75" hidden="1" customHeight="1">
      <c r="S449" s="193"/>
      <c r="T449" s="193"/>
      <c r="U449" s="193"/>
      <c r="V449" s="193"/>
      <c r="W449" s="193"/>
      <c r="X449" s="193"/>
      <c r="Y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  <c r="AR449" s="193"/>
      <c r="AS449" s="193"/>
      <c r="AT449" s="194"/>
      <c r="AU449" s="193"/>
    </row>
    <row r="450" spans="19:47" ht="15.75" hidden="1" customHeight="1"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  <c r="AR450" s="193"/>
      <c r="AS450" s="193"/>
      <c r="AT450" s="194"/>
      <c r="AU450" s="193"/>
    </row>
    <row r="451" spans="19:47" ht="15.75" hidden="1" customHeight="1"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  <c r="AR451" s="193"/>
      <c r="AS451" s="193"/>
      <c r="AT451" s="194"/>
      <c r="AU451" s="193"/>
    </row>
    <row r="452" spans="19:47" ht="15.75" hidden="1" customHeight="1"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  <c r="AR452" s="193"/>
      <c r="AS452" s="193"/>
      <c r="AT452" s="194"/>
      <c r="AU452" s="193"/>
    </row>
    <row r="453" spans="19:47" ht="15.75" hidden="1" customHeight="1"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  <c r="AR453" s="193"/>
      <c r="AS453" s="193"/>
      <c r="AT453" s="194"/>
      <c r="AU453" s="193"/>
    </row>
    <row r="454" spans="19:47" ht="15.75" hidden="1" customHeight="1"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  <c r="AR454" s="193"/>
      <c r="AS454" s="193"/>
      <c r="AT454" s="194"/>
      <c r="AU454" s="193"/>
    </row>
    <row r="455" spans="19:47" ht="15.75" hidden="1" customHeight="1"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  <c r="AR455" s="193"/>
      <c r="AS455" s="193"/>
      <c r="AT455" s="194"/>
      <c r="AU455" s="193"/>
    </row>
    <row r="456" spans="19:47" ht="15.75" hidden="1" customHeight="1"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  <c r="AR456" s="193"/>
      <c r="AS456" s="193"/>
      <c r="AT456" s="194"/>
      <c r="AU456" s="193"/>
    </row>
    <row r="457" spans="19:47" ht="15.75" hidden="1" customHeight="1"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  <c r="AR457" s="193"/>
      <c r="AS457" s="193"/>
      <c r="AT457" s="194"/>
      <c r="AU457" s="193"/>
    </row>
    <row r="458" spans="19:47" ht="15.75" hidden="1" customHeight="1"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3"/>
      <c r="AT458" s="194"/>
      <c r="AU458" s="193"/>
    </row>
    <row r="459" spans="19:47" ht="15.75" hidden="1" customHeight="1"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3"/>
      <c r="AT459" s="194"/>
      <c r="AU459" s="193"/>
    </row>
    <row r="460" spans="19:47" ht="15.75" hidden="1" customHeight="1"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3"/>
      <c r="AT460" s="194"/>
      <c r="AU460" s="193"/>
    </row>
    <row r="461" spans="19:47" ht="15.75" hidden="1" customHeight="1"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3"/>
      <c r="AT461" s="194"/>
      <c r="AU461" s="193"/>
    </row>
    <row r="462" spans="19:47" ht="15.75" hidden="1" customHeight="1"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4"/>
      <c r="AU462" s="193"/>
    </row>
    <row r="463" spans="19:47" ht="15.75" hidden="1" customHeight="1"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3"/>
      <c r="AT463" s="194"/>
      <c r="AU463" s="193"/>
    </row>
    <row r="464" spans="19:47" ht="15.75" hidden="1" customHeight="1"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  <c r="AT464" s="194"/>
      <c r="AU464" s="193"/>
    </row>
    <row r="465" spans="19:47" ht="15.75" hidden="1" customHeight="1"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3"/>
      <c r="AT465" s="194"/>
      <c r="AU465" s="193"/>
    </row>
    <row r="466" spans="19:47" ht="15.75" hidden="1" customHeight="1"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4"/>
      <c r="AU466" s="193"/>
    </row>
    <row r="467" spans="19:47" ht="15.75" hidden="1" customHeight="1"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  <c r="AR467" s="193"/>
      <c r="AS467" s="193"/>
      <c r="AT467" s="194"/>
      <c r="AU467" s="193"/>
    </row>
    <row r="468" spans="19:47" ht="15.75" hidden="1" customHeight="1"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3"/>
      <c r="AT468" s="194"/>
      <c r="AU468" s="193"/>
    </row>
    <row r="469" spans="19:47" ht="15.75" hidden="1" customHeight="1"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3"/>
      <c r="AT469" s="194"/>
      <c r="AU469" s="193"/>
    </row>
    <row r="470" spans="19:47" ht="15.75" hidden="1" customHeight="1"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193"/>
      <c r="AT470" s="194"/>
      <c r="AU470" s="193"/>
    </row>
    <row r="471" spans="19:47" ht="15.75" hidden="1" customHeight="1"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193"/>
      <c r="AT471" s="194"/>
      <c r="AU471" s="193"/>
    </row>
    <row r="472" spans="19:47" ht="15.75" hidden="1" customHeight="1"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193"/>
      <c r="AT472" s="194"/>
      <c r="AU472" s="193"/>
    </row>
    <row r="473" spans="19:47" ht="15.75" hidden="1" customHeight="1"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  <c r="AR473" s="193"/>
      <c r="AS473" s="193"/>
      <c r="AT473" s="194"/>
      <c r="AU473" s="193"/>
    </row>
    <row r="474" spans="19:47" ht="15.75" hidden="1" customHeight="1"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3"/>
      <c r="AT474" s="194"/>
      <c r="AU474" s="193"/>
    </row>
    <row r="475" spans="19:47" ht="15.75" hidden="1" customHeight="1"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3"/>
      <c r="AT475" s="194"/>
      <c r="AU475" s="193"/>
    </row>
    <row r="476" spans="19:47" ht="15.75" hidden="1" customHeight="1"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3"/>
      <c r="AT476" s="194"/>
      <c r="AU476" s="193"/>
    </row>
    <row r="477" spans="19:47" ht="15.75" hidden="1" customHeight="1"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  <c r="AT477" s="194"/>
      <c r="AU477" s="193"/>
    </row>
    <row r="478" spans="19:47" ht="15.75" hidden="1" customHeight="1"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  <c r="AT478" s="194"/>
      <c r="AU478" s="193"/>
    </row>
    <row r="479" spans="19:47" ht="15.75" hidden="1" customHeight="1"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3"/>
      <c r="AT479" s="194"/>
      <c r="AU479" s="193"/>
    </row>
    <row r="480" spans="19:47" ht="15.75" hidden="1" customHeight="1"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4"/>
      <c r="AU480" s="193"/>
    </row>
    <row r="481" spans="19:47" ht="15.75" hidden="1" customHeight="1"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  <c r="AT481" s="194"/>
      <c r="AU481" s="193"/>
    </row>
    <row r="482" spans="19:47" ht="15.75" hidden="1" customHeight="1"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4"/>
      <c r="AU482" s="193"/>
    </row>
    <row r="483" spans="19:47" ht="15.75" hidden="1" customHeight="1"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3"/>
      <c r="AT483" s="194"/>
      <c r="AU483" s="193"/>
    </row>
    <row r="484" spans="19:47" ht="15.75" hidden="1" customHeight="1"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3"/>
      <c r="AT484" s="194"/>
      <c r="AU484" s="193"/>
    </row>
    <row r="485" spans="19:47" ht="15.75" hidden="1" customHeight="1"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  <c r="AR485" s="193"/>
      <c r="AS485" s="193"/>
      <c r="AT485" s="194"/>
      <c r="AU485" s="193"/>
    </row>
    <row r="486" spans="19:47" ht="15.75" hidden="1" customHeight="1"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  <c r="AR486" s="193"/>
      <c r="AS486" s="193"/>
      <c r="AT486" s="194"/>
      <c r="AU486" s="193"/>
    </row>
    <row r="487" spans="19:47" ht="15.75" hidden="1" customHeight="1"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  <c r="AR487" s="193"/>
      <c r="AS487" s="193"/>
      <c r="AT487" s="194"/>
      <c r="AU487" s="193"/>
    </row>
    <row r="488" spans="19:47" ht="15.75" hidden="1" customHeight="1">
      <c r="S488" s="193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  <c r="AR488" s="193"/>
      <c r="AS488" s="193"/>
      <c r="AT488" s="194"/>
      <c r="AU488" s="193"/>
    </row>
    <row r="489" spans="19:47" ht="15.75" hidden="1" customHeight="1">
      <c r="S489" s="193"/>
      <c r="T489" s="193"/>
      <c r="U489" s="193"/>
      <c r="V489" s="193"/>
      <c r="W489" s="193"/>
      <c r="X489" s="193"/>
      <c r="Y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  <c r="AR489" s="193"/>
      <c r="AS489" s="193"/>
      <c r="AT489" s="194"/>
      <c r="AU489" s="193"/>
    </row>
    <row r="490" spans="19:47" ht="15.75" hidden="1" customHeight="1">
      <c r="S490" s="193"/>
      <c r="T490" s="193"/>
      <c r="U490" s="193"/>
      <c r="V490" s="193"/>
      <c r="W490" s="193"/>
      <c r="X490" s="193"/>
      <c r="Y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  <c r="AR490" s="193"/>
      <c r="AS490" s="193"/>
      <c r="AT490" s="194"/>
      <c r="AU490" s="193"/>
    </row>
    <row r="491" spans="19:47" ht="15.75" hidden="1" customHeight="1">
      <c r="S491" s="193"/>
      <c r="T491" s="193"/>
      <c r="U491" s="193"/>
      <c r="V491" s="193"/>
      <c r="W491" s="193"/>
      <c r="X491" s="193"/>
      <c r="Y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  <c r="AR491" s="193"/>
      <c r="AS491" s="193"/>
      <c r="AT491" s="194"/>
      <c r="AU491" s="193"/>
    </row>
    <row r="492" spans="19:47" ht="15.75" hidden="1" customHeight="1"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  <c r="AR492" s="193"/>
      <c r="AS492" s="193"/>
      <c r="AT492" s="194"/>
      <c r="AU492" s="193"/>
    </row>
    <row r="493" spans="19:47" ht="15.75" hidden="1" customHeight="1"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  <c r="AR493" s="193"/>
      <c r="AS493" s="193"/>
      <c r="AT493" s="194"/>
      <c r="AU493" s="193"/>
    </row>
    <row r="494" spans="19:47" ht="15.75" hidden="1" customHeight="1"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  <c r="AR494" s="193"/>
      <c r="AS494" s="193"/>
      <c r="AT494" s="194"/>
      <c r="AU494" s="193"/>
    </row>
    <row r="495" spans="19:47" ht="15.75" hidden="1" customHeight="1"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  <c r="AR495" s="193"/>
      <c r="AS495" s="193"/>
      <c r="AT495" s="194"/>
      <c r="AU495" s="193"/>
    </row>
    <row r="496" spans="19:47" ht="15.75" hidden="1" customHeight="1"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  <c r="AR496" s="193"/>
      <c r="AS496" s="193"/>
      <c r="AT496" s="194"/>
      <c r="AU496" s="193"/>
    </row>
    <row r="497" spans="19:47" ht="15.75" hidden="1" customHeight="1"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  <c r="AR497" s="193"/>
      <c r="AS497" s="193"/>
      <c r="AT497" s="194"/>
      <c r="AU497" s="193"/>
    </row>
    <row r="498" spans="19:47" ht="15.75" hidden="1" customHeight="1"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  <c r="AR498" s="193"/>
      <c r="AS498" s="193"/>
      <c r="AT498" s="194"/>
      <c r="AU498" s="193"/>
    </row>
    <row r="499" spans="19:47" ht="15.75" hidden="1" customHeight="1"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  <c r="AR499" s="193"/>
      <c r="AS499" s="193"/>
      <c r="AT499" s="194"/>
      <c r="AU499" s="193"/>
    </row>
    <row r="500" spans="19:47" ht="15.75" hidden="1" customHeight="1"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  <c r="AR500" s="193"/>
      <c r="AS500" s="193"/>
      <c r="AT500" s="194"/>
      <c r="AU500" s="193"/>
    </row>
    <row r="501" spans="19:47" ht="15.75" hidden="1" customHeight="1"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  <c r="AR501" s="193"/>
      <c r="AS501" s="193"/>
      <c r="AT501" s="194"/>
      <c r="AU501" s="193"/>
    </row>
    <row r="502" spans="19:47" ht="15.75" hidden="1" customHeight="1"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  <c r="AR502" s="193"/>
      <c r="AS502" s="193"/>
      <c r="AT502" s="194"/>
      <c r="AU502" s="193"/>
    </row>
    <row r="503" spans="19:47" ht="15.75" hidden="1" customHeight="1"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  <c r="AR503" s="193"/>
      <c r="AS503" s="193"/>
      <c r="AT503" s="194"/>
      <c r="AU503" s="193"/>
    </row>
    <row r="504" spans="19:47" ht="15.75" hidden="1" customHeight="1"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  <c r="AR504" s="193"/>
      <c r="AS504" s="193"/>
      <c r="AT504" s="194"/>
      <c r="AU504" s="193"/>
    </row>
    <row r="505" spans="19:47" ht="15.75" hidden="1" customHeight="1"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  <c r="AR505" s="193"/>
      <c r="AS505" s="193"/>
      <c r="AT505" s="194"/>
      <c r="AU505" s="193"/>
    </row>
    <row r="506" spans="19:47" ht="15.75" hidden="1" customHeight="1"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  <c r="AR506" s="193"/>
      <c r="AS506" s="193"/>
      <c r="AT506" s="194"/>
      <c r="AU506" s="193"/>
    </row>
    <row r="507" spans="19:47" ht="15.75" hidden="1" customHeight="1"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  <c r="AR507" s="193"/>
      <c r="AS507" s="193"/>
      <c r="AT507" s="194"/>
      <c r="AU507" s="193"/>
    </row>
    <row r="508" spans="19:47" ht="15.75" hidden="1" customHeight="1"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  <c r="AR508" s="193"/>
      <c r="AS508" s="193"/>
      <c r="AT508" s="194"/>
      <c r="AU508" s="193"/>
    </row>
    <row r="509" spans="19:47" ht="15.75" hidden="1" customHeight="1"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  <c r="AR509" s="193"/>
      <c r="AS509" s="193"/>
      <c r="AT509" s="194"/>
      <c r="AU509" s="193"/>
    </row>
    <row r="510" spans="19:47" ht="15.75" hidden="1" customHeight="1"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3"/>
      <c r="AT510" s="194"/>
      <c r="AU510" s="193"/>
    </row>
    <row r="511" spans="19:47" ht="15.75" hidden="1" customHeight="1"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  <c r="AR511" s="193"/>
      <c r="AS511" s="193"/>
      <c r="AT511" s="194"/>
      <c r="AU511" s="193"/>
    </row>
    <row r="512" spans="19:47" ht="15.75" hidden="1" customHeight="1"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  <c r="AR512" s="193"/>
      <c r="AS512" s="193"/>
      <c r="AT512" s="194"/>
      <c r="AU512" s="193"/>
    </row>
    <row r="513" spans="19:47" ht="15.75" hidden="1" customHeight="1"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  <c r="AR513" s="193"/>
      <c r="AS513" s="193"/>
      <c r="AT513" s="194"/>
      <c r="AU513" s="193"/>
    </row>
    <row r="514" spans="19:47" ht="15.75" hidden="1" customHeight="1"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  <c r="AR514" s="193"/>
      <c r="AS514" s="193"/>
      <c r="AT514" s="194"/>
      <c r="AU514" s="193"/>
    </row>
    <row r="515" spans="19:47" ht="15.75" hidden="1" customHeight="1"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  <c r="AR515" s="193"/>
      <c r="AS515" s="193"/>
      <c r="AT515" s="194"/>
      <c r="AU515" s="193"/>
    </row>
    <row r="516" spans="19:47" ht="15.75" hidden="1" customHeight="1"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  <c r="AR516" s="193"/>
      <c r="AS516" s="193"/>
      <c r="AT516" s="194"/>
      <c r="AU516" s="193"/>
    </row>
    <row r="517" spans="19:47" ht="15.75" hidden="1" customHeight="1">
      <c r="S517" s="193"/>
      <c r="T517" s="193"/>
      <c r="U517" s="193"/>
      <c r="V517" s="193"/>
      <c r="W517" s="193"/>
      <c r="X517" s="193"/>
      <c r="Y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  <c r="AR517" s="193"/>
      <c r="AS517" s="193"/>
      <c r="AT517" s="194"/>
      <c r="AU517" s="193"/>
    </row>
    <row r="518" spans="19:47" ht="15.75" hidden="1" customHeight="1"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  <c r="AR518" s="193"/>
      <c r="AS518" s="193"/>
      <c r="AT518" s="194"/>
      <c r="AU518" s="193"/>
    </row>
    <row r="519" spans="19:47" ht="15.75" hidden="1" customHeight="1"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  <c r="AR519" s="193"/>
      <c r="AS519" s="193"/>
      <c r="AT519" s="194"/>
      <c r="AU519" s="193"/>
    </row>
    <row r="520" spans="19:47" ht="15.75" hidden="1" customHeight="1"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  <c r="AR520" s="193"/>
      <c r="AS520" s="193"/>
      <c r="AT520" s="194"/>
      <c r="AU520" s="193"/>
    </row>
    <row r="521" spans="19:47" ht="15.75" hidden="1" customHeight="1"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  <c r="AR521" s="193"/>
      <c r="AS521" s="193"/>
      <c r="AT521" s="194"/>
      <c r="AU521" s="193"/>
    </row>
    <row r="522" spans="19:47" ht="15.75" hidden="1" customHeight="1"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  <c r="AR522" s="193"/>
      <c r="AS522" s="193"/>
      <c r="AT522" s="194"/>
      <c r="AU522" s="193"/>
    </row>
    <row r="523" spans="19:47" ht="15.75" hidden="1" customHeight="1"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  <c r="AR523" s="193"/>
      <c r="AS523" s="193"/>
      <c r="AT523" s="194"/>
      <c r="AU523" s="193"/>
    </row>
    <row r="524" spans="19:47" ht="15.75" hidden="1" customHeight="1"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  <c r="AR524" s="193"/>
      <c r="AS524" s="193"/>
      <c r="AT524" s="194"/>
      <c r="AU524" s="193"/>
    </row>
    <row r="525" spans="19:47" ht="15.75" hidden="1" customHeight="1"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  <c r="AR525" s="193"/>
      <c r="AS525" s="193"/>
      <c r="AT525" s="194"/>
      <c r="AU525" s="193"/>
    </row>
    <row r="526" spans="19:47" ht="15.75" hidden="1" customHeight="1"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  <c r="AR526" s="193"/>
      <c r="AS526" s="193"/>
      <c r="AT526" s="194"/>
      <c r="AU526" s="193"/>
    </row>
    <row r="527" spans="19:47" ht="15.75" hidden="1" customHeight="1"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  <c r="AR527" s="193"/>
      <c r="AS527" s="193"/>
      <c r="AT527" s="194"/>
      <c r="AU527" s="193"/>
    </row>
    <row r="528" spans="19:47" ht="15.75" hidden="1" customHeight="1">
      <c r="S528" s="193"/>
      <c r="T528" s="193"/>
      <c r="U528" s="193"/>
      <c r="V528" s="193"/>
      <c r="W528" s="193"/>
      <c r="X528" s="193"/>
      <c r="Y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  <c r="AR528" s="193"/>
      <c r="AS528" s="193"/>
      <c r="AT528" s="194"/>
      <c r="AU528" s="193"/>
    </row>
    <row r="529" spans="19:47" ht="15.75" hidden="1" customHeight="1"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  <c r="AR529" s="193"/>
      <c r="AS529" s="193"/>
      <c r="AT529" s="194"/>
      <c r="AU529" s="193"/>
    </row>
    <row r="530" spans="19:47" ht="15.75" hidden="1" customHeight="1">
      <c r="S530" s="193"/>
      <c r="T530" s="193"/>
      <c r="U530" s="193"/>
      <c r="V530" s="193"/>
      <c r="W530" s="193"/>
      <c r="X530" s="193"/>
      <c r="Y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  <c r="AR530" s="193"/>
      <c r="AS530" s="193"/>
      <c r="AT530" s="194"/>
      <c r="AU530" s="193"/>
    </row>
    <row r="531" spans="19:47" ht="15.75" hidden="1" customHeight="1"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  <c r="AR531" s="193"/>
      <c r="AS531" s="193"/>
      <c r="AT531" s="194"/>
      <c r="AU531" s="193"/>
    </row>
    <row r="532" spans="19:47" ht="15.75" hidden="1" customHeight="1"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  <c r="AR532" s="193"/>
      <c r="AS532" s="193"/>
      <c r="AT532" s="194"/>
      <c r="AU532" s="193"/>
    </row>
    <row r="533" spans="19:47" ht="15.75" hidden="1" customHeight="1"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3"/>
      <c r="AT533" s="194"/>
      <c r="AU533" s="193"/>
    </row>
    <row r="534" spans="19:47" ht="15.75" hidden="1" customHeight="1"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3"/>
      <c r="AT534" s="194"/>
      <c r="AU534" s="193"/>
    </row>
    <row r="535" spans="19:47" ht="15.75" hidden="1" customHeight="1"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3"/>
      <c r="AT535" s="194"/>
      <c r="AU535" s="193"/>
    </row>
    <row r="536" spans="19:47" ht="15.75" hidden="1" customHeight="1"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3"/>
      <c r="AT536" s="194"/>
      <c r="AU536" s="193"/>
    </row>
    <row r="537" spans="19:47" ht="15.75" hidden="1" customHeight="1"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3"/>
      <c r="AT537" s="194"/>
      <c r="AU537" s="193"/>
    </row>
    <row r="538" spans="19:47" ht="15.75" hidden="1" customHeight="1"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193"/>
      <c r="AT538" s="194"/>
      <c r="AU538" s="193"/>
    </row>
    <row r="539" spans="19:47" ht="15.75" hidden="1" customHeight="1"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193"/>
      <c r="AT539" s="194"/>
      <c r="AU539" s="193"/>
    </row>
    <row r="540" spans="19:47" ht="15.75" hidden="1" customHeight="1"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  <c r="AR540" s="193"/>
      <c r="AS540" s="193"/>
      <c r="AT540" s="194"/>
      <c r="AU540" s="193"/>
    </row>
    <row r="541" spans="19:47" ht="15.75" hidden="1" customHeight="1">
      <c r="S541" s="193"/>
      <c r="T541" s="193"/>
      <c r="U541" s="193"/>
      <c r="V541" s="193"/>
      <c r="W541" s="193"/>
      <c r="X541" s="193"/>
      <c r="Y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  <c r="AR541" s="193"/>
      <c r="AS541" s="193"/>
      <c r="AT541" s="194"/>
      <c r="AU541" s="193"/>
    </row>
    <row r="542" spans="19:47" ht="15.75" hidden="1" customHeight="1">
      <c r="S542" s="193"/>
      <c r="T542" s="193"/>
      <c r="U542" s="193"/>
      <c r="V542" s="193"/>
      <c r="W542" s="193"/>
      <c r="X542" s="193"/>
      <c r="Y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  <c r="AR542" s="193"/>
      <c r="AS542" s="193"/>
      <c r="AT542" s="194"/>
      <c r="AU542" s="193"/>
    </row>
    <row r="543" spans="19:47" ht="15.75" hidden="1" customHeight="1">
      <c r="S543" s="193"/>
      <c r="T543" s="193"/>
      <c r="U543" s="193"/>
      <c r="V543" s="193"/>
      <c r="W543" s="193"/>
      <c r="X543" s="193"/>
      <c r="Y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  <c r="AR543" s="193"/>
      <c r="AS543" s="193"/>
      <c r="AT543" s="194"/>
      <c r="AU543" s="193"/>
    </row>
    <row r="544" spans="19:47" ht="15.75" hidden="1" customHeight="1">
      <c r="S544" s="193"/>
      <c r="T544" s="193"/>
      <c r="U544" s="193"/>
      <c r="V544" s="193"/>
      <c r="W544" s="193"/>
      <c r="X544" s="193"/>
      <c r="Y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  <c r="AR544" s="193"/>
      <c r="AS544" s="193"/>
      <c r="AT544" s="194"/>
      <c r="AU544" s="193"/>
    </row>
    <row r="545" spans="19:47" ht="15.75" hidden="1" customHeight="1">
      <c r="S545" s="193"/>
      <c r="T545" s="193"/>
      <c r="U545" s="193"/>
      <c r="V545" s="193"/>
      <c r="W545" s="193"/>
      <c r="X545" s="193"/>
      <c r="Y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  <c r="AR545" s="193"/>
      <c r="AS545" s="193"/>
      <c r="AT545" s="194"/>
      <c r="AU545" s="193"/>
    </row>
    <row r="546" spans="19:47" ht="15.75" hidden="1" customHeight="1">
      <c r="S546" s="193"/>
      <c r="T546" s="193"/>
      <c r="U546" s="193"/>
      <c r="V546" s="193"/>
      <c r="W546" s="193"/>
      <c r="X546" s="193"/>
      <c r="Y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  <c r="AR546" s="193"/>
      <c r="AS546" s="193"/>
      <c r="AT546" s="194"/>
      <c r="AU546" s="193"/>
    </row>
    <row r="547" spans="19:47" ht="15.75" hidden="1" customHeight="1">
      <c r="S547" s="193"/>
      <c r="T547" s="193"/>
      <c r="U547" s="193"/>
      <c r="V547" s="193"/>
      <c r="W547" s="193"/>
      <c r="X547" s="193"/>
      <c r="Y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  <c r="AR547" s="193"/>
      <c r="AS547" s="193"/>
      <c r="AT547" s="194"/>
      <c r="AU547" s="193"/>
    </row>
    <row r="548" spans="19:47" ht="15.75" hidden="1" customHeight="1"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  <c r="AR548" s="193"/>
      <c r="AS548" s="193"/>
      <c r="AT548" s="194"/>
      <c r="AU548" s="193"/>
    </row>
    <row r="549" spans="19:47" ht="15.75" hidden="1" customHeight="1">
      <c r="S549" s="193"/>
      <c r="T549" s="193"/>
      <c r="U549" s="193"/>
      <c r="V549" s="193"/>
      <c r="W549" s="193"/>
      <c r="X549" s="193"/>
      <c r="Y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  <c r="AR549" s="193"/>
      <c r="AS549" s="193"/>
      <c r="AT549" s="194"/>
      <c r="AU549" s="193"/>
    </row>
    <row r="550" spans="19:47" ht="15.75" hidden="1" customHeight="1"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  <c r="AR550" s="193"/>
      <c r="AS550" s="193"/>
      <c r="AT550" s="194"/>
      <c r="AU550" s="193"/>
    </row>
    <row r="551" spans="19:47" ht="15.75" hidden="1" customHeight="1"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  <c r="AR551" s="193"/>
      <c r="AS551" s="193"/>
      <c r="AT551" s="194"/>
      <c r="AU551" s="193"/>
    </row>
    <row r="552" spans="19:47" ht="15.75" hidden="1" customHeight="1"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  <c r="AR552" s="193"/>
      <c r="AS552" s="193"/>
      <c r="AT552" s="194"/>
      <c r="AU552" s="193"/>
    </row>
    <row r="553" spans="19:47" ht="15.75" hidden="1" customHeight="1"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  <c r="AR553" s="193"/>
      <c r="AS553" s="193"/>
      <c r="AT553" s="194"/>
      <c r="AU553" s="193"/>
    </row>
    <row r="554" spans="19:47" ht="15.75" hidden="1" customHeight="1"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  <c r="AR554" s="193"/>
      <c r="AS554" s="193"/>
      <c r="AT554" s="194"/>
      <c r="AU554" s="193"/>
    </row>
    <row r="555" spans="19:47" ht="15.75" hidden="1" customHeight="1"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  <c r="AR555" s="193"/>
      <c r="AS555" s="193"/>
      <c r="AT555" s="194"/>
      <c r="AU555" s="193"/>
    </row>
    <row r="556" spans="19:47" ht="15.75" hidden="1" customHeight="1"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  <c r="AR556" s="193"/>
      <c r="AS556" s="193"/>
      <c r="AT556" s="194"/>
      <c r="AU556" s="193"/>
    </row>
    <row r="557" spans="19:47" ht="15.75" hidden="1" customHeight="1"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  <c r="AR557" s="193"/>
      <c r="AS557" s="193"/>
      <c r="AT557" s="194"/>
      <c r="AU557" s="193"/>
    </row>
    <row r="558" spans="19:47" ht="15.75" hidden="1" customHeight="1"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  <c r="AR558" s="193"/>
      <c r="AS558" s="193"/>
      <c r="AT558" s="194"/>
      <c r="AU558" s="193"/>
    </row>
    <row r="559" spans="19:47" ht="15.75" hidden="1" customHeight="1"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  <c r="AR559" s="193"/>
      <c r="AS559" s="193"/>
      <c r="AT559" s="194"/>
      <c r="AU559" s="193"/>
    </row>
    <row r="560" spans="19:47" ht="15.75" hidden="1" customHeight="1"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  <c r="AR560" s="193"/>
      <c r="AS560" s="193"/>
      <c r="AT560" s="194"/>
      <c r="AU560" s="193"/>
    </row>
    <row r="561" spans="19:47" ht="15.75" hidden="1" customHeight="1">
      <c r="S561" s="193"/>
      <c r="T561" s="193"/>
      <c r="U561" s="193"/>
      <c r="V561" s="193"/>
      <c r="W561" s="193"/>
      <c r="X561" s="193"/>
      <c r="Y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  <c r="AR561" s="193"/>
      <c r="AS561" s="193"/>
      <c r="AT561" s="194"/>
      <c r="AU561" s="193"/>
    </row>
    <row r="562" spans="19:47" ht="15.75" hidden="1" customHeight="1">
      <c r="S562" s="193"/>
      <c r="T562" s="193"/>
      <c r="U562" s="193"/>
      <c r="V562" s="193"/>
      <c r="W562" s="193"/>
      <c r="X562" s="193"/>
      <c r="Y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  <c r="AR562" s="193"/>
      <c r="AS562" s="193"/>
      <c r="AT562" s="194"/>
      <c r="AU562" s="193"/>
    </row>
    <row r="563" spans="19:47" ht="15.75" hidden="1" customHeight="1">
      <c r="S563" s="193"/>
      <c r="T563" s="193"/>
      <c r="U563" s="193"/>
      <c r="V563" s="193"/>
      <c r="W563" s="193"/>
      <c r="X563" s="193"/>
      <c r="Y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  <c r="AR563" s="193"/>
      <c r="AS563" s="193"/>
      <c r="AT563" s="194"/>
      <c r="AU563" s="193"/>
    </row>
    <row r="564" spans="19:47" ht="15.75" hidden="1" customHeight="1"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  <c r="AR564" s="193"/>
      <c r="AS564" s="193"/>
      <c r="AT564" s="194"/>
      <c r="AU564" s="193"/>
    </row>
    <row r="565" spans="19:47" ht="15.75" hidden="1" customHeight="1"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  <c r="AR565" s="193"/>
      <c r="AS565" s="193"/>
      <c r="AT565" s="194"/>
      <c r="AU565" s="193"/>
    </row>
    <row r="566" spans="19:47" ht="15.75" hidden="1" customHeight="1"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  <c r="AR566" s="193"/>
      <c r="AS566" s="193"/>
      <c r="AT566" s="194"/>
      <c r="AU566" s="193"/>
    </row>
    <row r="567" spans="19:47" ht="15.75" hidden="1" customHeight="1"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  <c r="AR567" s="193"/>
      <c r="AS567" s="193"/>
      <c r="AT567" s="194"/>
      <c r="AU567" s="193"/>
    </row>
    <row r="568" spans="19:47" ht="15.75" hidden="1" customHeight="1"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  <c r="AR568" s="193"/>
      <c r="AS568" s="193"/>
      <c r="AT568" s="194"/>
      <c r="AU568" s="193"/>
    </row>
    <row r="569" spans="19:47" ht="15.75" hidden="1" customHeight="1"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  <c r="AR569" s="193"/>
      <c r="AS569" s="193"/>
      <c r="AT569" s="194"/>
      <c r="AU569" s="193"/>
    </row>
    <row r="570" spans="19:47" ht="15.75" hidden="1" customHeight="1"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  <c r="AR570" s="193"/>
      <c r="AS570" s="193"/>
      <c r="AT570" s="194"/>
      <c r="AU570" s="193"/>
    </row>
    <row r="571" spans="19:47" ht="15.75" hidden="1" customHeight="1"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  <c r="AR571" s="193"/>
      <c r="AS571" s="193"/>
      <c r="AT571" s="194"/>
      <c r="AU571" s="193"/>
    </row>
    <row r="572" spans="19:47" ht="15.75" hidden="1" customHeight="1"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  <c r="AR572" s="193"/>
      <c r="AS572" s="193"/>
      <c r="AT572" s="194"/>
      <c r="AU572" s="193"/>
    </row>
    <row r="573" spans="19:47" ht="15.75" hidden="1" customHeight="1"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  <c r="AR573" s="193"/>
      <c r="AS573" s="193"/>
      <c r="AT573" s="194"/>
      <c r="AU573" s="193"/>
    </row>
    <row r="574" spans="19:47" ht="15.75" hidden="1" customHeight="1"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  <c r="AR574" s="193"/>
      <c r="AS574" s="193"/>
      <c r="AT574" s="194"/>
      <c r="AU574" s="193"/>
    </row>
    <row r="575" spans="19:47" ht="15.75" hidden="1" customHeight="1"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  <c r="AR575" s="193"/>
      <c r="AS575" s="193"/>
      <c r="AT575" s="194"/>
      <c r="AU575" s="193"/>
    </row>
    <row r="576" spans="19:47" ht="15.75" hidden="1" customHeight="1"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  <c r="AR576" s="193"/>
      <c r="AS576" s="193"/>
      <c r="AT576" s="194"/>
      <c r="AU576" s="193"/>
    </row>
    <row r="577" spans="19:47" ht="15.75" hidden="1" customHeight="1"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  <c r="AR577" s="193"/>
      <c r="AS577" s="193"/>
      <c r="AT577" s="194"/>
      <c r="AU577" s="193"/>
    </row>
    <row r="578" spans="19:47" ht="15.75" hidden="1" customHeight="1"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  <c r="AR578" s="193"/>
      <c r="AS578" s="193"/>
      <c r="AT578" s="194"/>
      <c r="AU578" s="193"/>
    </row>
    <row r="579" spans="19:47" ht="15.75" hidden="1" customHeight="1"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  <c r="AR579" s="193"/>
      <c r="AS579" s="193"/>
      <c r="AT579" s="194"/>
      <c r="AU579" s="193"/>
    </row>
    <row r="580" spans="19:47" ht="15.75" hidden="1" customHeight="1"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  <c r="AR580" s="193"/>
      <c r="AS580" s="193"/>
      <c r="AT580" s="194"/>
      <c r="AU580" s="193"/>
    </row>
    <row r="581" spans="19:47" ht="15.75" hidden="1" customHeight="1"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4"/>
      <c r="AU581" s="193"/>
    </row>
    <row r="582" spans="19:47" ht="15.75" hidden="1" customHeight="1"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4"/>
      <c r="AU582" s="193"/>
    </row>
    <row r="583" spans="19:47" ht="15.75" hidden="1" customHeight="1"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4"/>
      <c r="AU583" s="193"/>
    </row>
    <row r="584" spans="19:47" ht="15.75" hidden="1" customHeight="1">
      <c r="S584" s="193"/>
      <c r="T584" s="193"/>
      <c r="U584" s="193"/>
      <c r="V584" s="193"/>
      <c r="W584" s="193"/>
      <c r="X584" s="193"/>
      <c r="Y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  <c r="AR584" s="193"/>
      <c r="AS584" s="193"/>
      <c r="AT584" s="194"/>
      <c r="AU584" s="193"/>
    </row>
    <row r="585" spans="19:47" ht="15.75" hidden="1" customHeight="1">
      <c r="S585" s="193"/>
      <c r="T585" s="193"/>
      <c r="U585" s="193"/>
      <c r="V585" s="193"/>
      <c r="W585" s="193"/>
      <c r="X585" s="193"/>
      <c r="Y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  <c r="AR585" s="193"/>
      <c r="AS585" s="193"/>
      <c r="AT585" s="194"/>
      <c r="AU585" s="193"/>
    </row>
    <row r="586" spans="19:47" ht="15.75" hidden="1" customHeight="1">
      <c r="S586" s="193"/>
      <c r="T586" s="193"/>
      <c r="U586" s="193"/>
      <c r="V586" s="193"/>
      <c r="W586" s="193"/>
      <c r="X586" s="193"/>
      <c r="Y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  <c r="AR586" s="193"/>
      <c r="AS586" s="193"/>
      <c r="AT586" s="194"/>
      <c r="AU586" s="193"/>
    </row>
    <row r="587" spans="19:47" ht="15.75" hidden="1" customHeight="1">
      <c r="S587" s="193"/>
      <c r="T587" s="193"/>
      <c r="U587" s="193"/>
      <c r="V587" s="193"/>
      <c r="W587" s="193"/>
      <c r="X587" s="193"/>
      <c r="Y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  <c r="AR587" s="193"/>
      <c r="AS587" s="193"/>
      <c r="AT587" s="194"/>
      <c r="AU587" s="193"/>
    </row>
    <row r="588" spans="19:47" ht="15.75" hidden="1" customHeight="1"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4"/>
      <c r="AU588" s="193"/>
    </row>
    <row r="589" spans="19:47" ht="15.75" hidden="1" customHeight="1">
      <c r="S589" s="193"/>
      <c r="T589" s="193"/>
      <c r="U589" s="193"/>
      <c r="V589" s="193"/>
      <c r="W589" s="193"/>
      <c r="X589" s="193"/>
      <c r="Y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  <c r="AR589" s="193"/>
      <c r="AS589" s="193"/>
      <c r="AT589" s="194"/>
      <c r="AU589" s="193"/>
    </row>
    <row r="590" spans="19:47" ht="15.75" hidden="1" customHeight="1">
      <c r="S590" s="193"/>
      <c r="T590" s="193"/>
      <c r="U590" s="193"/>
      <c r="V590" s="193"/>
      <c r="W590" s="193"/>
      <c r="X590" s="193"/>
      <c r="Y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  <c r="AR590" s="193"/>
      <c r="AS590" s="193"/>
      <c r="AT590" s="194"/>
      <c r="AU590" s="193"/>
    </row>
    <row r="591" spans="19:47" ht="15.75" hidden="1" customHeight="1">
      <c r="S591" s="193"/>
      <c r="T591" s="193"/>
      <c r="U591" s="193"/>
      <c r="V591" s="193"/>
      <c r="W591" s="193"/>
      <c r="X591" s="193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3"/>
      <c r="AT591" s="194"/>
      <c r="AU591" s="193"/>
    </row>
    <row r="592" spans="19:47" ht="15.75" hidden="1" customHeight="1">
      <c r="S592" s="193"/>
      <c r="T592" s="193"/>
      <c r="U592" s="193"/>
      <c r="V592" s="193"/>
      <c r="W592" s="193"/>
      <c r="X592" s="193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3"/>
      <c r="AT592" s="194"/>
      <c r="AU592" s="193"/>
    </row>
    <row r="593" spans="19:47" ht="15.75" hidden="1" customHeight="1">
      <c r="S593" s="193"/>
      <c r="T593" s="193"/>
      <c r="U593" s="193"/>
      <c r="V593" s="193"/>
      <c r="W593" s="193"/>
      <c r="X593" s="193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  <c r="AR593" s="193"/>
      <c r="AS593" s="193"/>
      <c r="AT593" s="194"/>
      <c r="AU593" s="193"/>
    </row>
    <row r="594" spans="19:47" ht="15.75" hidden="1" customHeight="1">
      <c r="S594" s="193"/>
      <c r="T594" s="193"/>
      <c r="U594" s="193"/>
      <c r="V594" s="193"/>
      <c r="W594" s="193"/>
      <c r="X594" s="193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  <c r="AR594" s="193"/>
      <c r="AS594" s="193"/>
      <c r="AT594" s="194"/>
      <c r="AU594" s="193"/>
    </row>
    <row r="595" spans="19:47" ht="15.75" hidden="1" customHeight="1">
      <c r="S595" s="193"/>
      <c r="T595" s="193"/>
      <c r="U595" s="193"/>
      <c r="V595" s="193"/>
      <c r="W595" s="193"/>
      <c r="X595" s="193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  <c r="AR595" s="193"/>
      <c r="AS595" s="193"/>
      <c r="AT595" s="194"/>
      <c r="AU595" s="193"/>
    </row>
    <row r="596" spans="19:47" ht="15.75" hidden="1" customHeight="1"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193"/>
      <c r="AT596" s="194"/>
      <c r="AU596" s="193"/>
    </row>
    <row r="597" spans="19:47" ht="15.75" hidden="1" customHeight="1">
      <c r="S597" s="193"/>
      <c r="T597" s="193"/>
      <c r="U597" s="193"/>
      <c r="V597" s="193"/>
      <c r="W597" s="193"/>
      <c r="X597" s="193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  <c r="AR597" s="193"/>
      <c r="AS597" s="193"/>
      <c r="AT597" s="194"/>
      <c r="AU597" s="193"/>
    </row>
    <row r="598" spans="19:47" ht="15.75" hidden="1" customHeight="1">
      <c r="S598" s="193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  <c r="AR598" s="193"/>
      <c r="AS598" s="193"/>
      <c r="AT598" s="194"/>
      <c r="AU598" s="193"/>
    </row>
    <row r="599" spans="19:47" ht="15.75" hidden="1" customHeight="1">
      <c r="S599" s="193"/>
      <c r="T599" s="193"/>
      <c r="U599" s="193"/>
      <c r="V599" s="193"/>
      <c r="W599" s="193"/>
      <c r="X599" s="193"/>
      <c r="Y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  <c r="AR599" s="193"/>
      <c r="AS599" s="193"/>
      <c r="AT599" s="194"/>
      <c r="AU599" s="193"/>
    </row>
    <row r="600" spans="19:47" ht="15.75" hidden="1" customHeight="1">
      <c r="S600" s="193"/>
      <c r="T600" s="193"/>
      <c r="U600" s="193"/>
      <c r="V600" s="193"/>
      <c r="W600" s="193"/>
      <c r="X600" s="193"/>
      <c r="Y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  <c r="AR600" s="193"/>
      <c r="AS600" s="193"/>
      <c r="AT600" s="194"/>
      <c r="AU600" s="193"/>
    </row>
    <row r="601" spans="19:47" ht="15.75" hidden="1" customHeight="1"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  <c r="AR601" s="193"/>
      <c r="AS601" s="193"/>
      <c r="AT601" s="194"/>
      <c r="AU601" s="193"/>
    </row>
    <row r="602" spans="19:47" ht="15.75" hidden="1" customHeight="1"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  <c r="AR602" s="193"/>
      <c r="AS602" s="193"/>
      <c r="AT602" s="194"/>
      <c r="AU602" s="193"/>
    </row>
    <row r="603" spans="19:47" ht="15.75" hidden="1" customHeight="1"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3"/>
      <c r="AT603" s="194"/>
      <c r="AU603" s="193"/>
    </row>
    <row r="604" spans="19:47" ht="15.75" hidden="1" customHeight="1"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3"/>
      <c r="AT604" s="194"/>
      <c r="AU604" s="193"/>
    </row>
    <row r="605" spans="19:47" ht="15.75" hidden="1" customHeight="1"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3"/>
      <c r="AT605" s="194"/>
      <c r="AU605" s="193"/>
    </row>
    <row r="606" spans="19:47" ht="15.75" hidden="1" customHeight="1"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193"/>
      <c r="AT606" s="194"/>
      <c r="AU606" s="193"/>
    </row>
    <row r="607" spans="19:47" ht="15.75" hidden="1" customHeight="1"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193"/>
      <c r="AT607" s="194"/>
      <c r="AU607" s="193"/>
    </row>
    <row r="608" spans="19:47" ht="15.75" hidden="1" customHeight="1"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  <c r="AR608" s="193"/>
      <c r="AS608" s="193"/>
      <c r="AT608" s="194"/>
      <c r="AU608" s="193"/>
    </row>
    <row r="609" spans="19:47" ht="15.75" hidden="1" customHeight="1"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  <c r="AR609" s="193"/>
      <c r="AS609" s="193"/>
      <c r="AT609" s="194"/>
      <c r="AU609" s="193"/>
    </row>
    <row r="610" spans="19:47" ht="15.75" hidden="1" customHeight="1"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3"/>
      <c r="AT610" s="194"/>
      <c r="AU610" s="193"/>
    </row>
    <row r="611" spans="19:47" ht="15.75" hidden="1" customHeight="1"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3"/>
      <c r="AT611" s="194"/>
      <c r="AU611" s="193"/>
    </row>
    <row r="612" spans="19:47" ht="15.75" hidden="1" customHeight="1"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  <c r="AR612" s="193"/>
      <c r="AS612" s="193"/>
      <c r="AT612" s="194"/>
      <c r="AU612" s="193"/>
    </row>
    <row r="613" spans="19:47" ht="15.75" hidden="1" customHeight="1"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  <c r="AR613" s="193"/>
      <c r="AS613" s="193"/>
      <c r="AT613" s="194"/>
      <c r="AU613" s="193"/>
    </row>
    <row r="614" spans="19:47" ht="15.75" hidden="1" customHeight="1"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  <c r="AR614" s="193"/>
      <c r="AS614" s="193"/>
      <c r="AT614" s="194"/>
      <c r="AU614" s="193"/>
    </row>
    <row r="615" spans="19:47" ht="15.75" hidden="1" customHeight="1"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  <c r="AR615" s="193"/>
      <c r="AS615" s="193"/>
      <c r="AT615" s="194"/>
      <c r="AU615" s="193"/>
    </row>
    <row r="616" spans="19:47" ht="15.75" hidden="1" customHeight="1"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  <c r="AR616" s="193"/>
      <c r="AS616" s="193"/>
      <c r="AT616" s="194"/>
      <c r="AU616" s="193"/>
    </row>
    <row r="617" spans="19:47" ht="15.75" hidden="1" customHeight="1"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  <c r="AR617" s="193"/>
      <c r="AS617" s="193"/>
      <c r="AT617" s="194"/>
      <c r="AU617" s="193"/>
    </row>
    <row r="618" spans="19:47" ht="15.75" hidden="1" customHeight="1"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  <c r="AR618" s="193"/>
      <c r="AS618" s="193"/>
      <c r="AT618" s="194"/>
      <c r="AU618" s="193"/>
    </row>
    <row r="619" spans="19:47" ht="15.75" hidden="1" customHeight="1"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  <c r="AR619" s="193"/>
      <c r="AS619" s="193"/>
      <c r="AT619" s="194"/>
      <c r="AU619" s="193"/>
    </row>
    <row r="620" spans="19:47" ht="15.75" hidden="1" customHeight="1"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  <c r="AR620" s="193"/>
      <c r="AS620" s="193"/>
      <c r="AT620" s="194"/>
      <c r="AU620" s="193"/>
    </row>
    <row r="621" spans="19:47" ht="15.75" hidden="1" customHeight="1"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3"/>
      <c r="AT621" s="194"/>
      <c r="AU621" s="193"/>
    </row>
    <row r="622" spans="19:47" ht="15.75" hidden="1" customHeight="1"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3"/>
      <c r="AT622" s="194"/>
      <c r="AU622" s="193"/>
    </row>
    <row r="623" spans="19:47" ht="15.75" hidden="1" customHeight="1"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3"/>
      <c r="AT623" s="194"/>
      <c r="AU623" s="193"/>
    </row>
    <row r="624" spans="19:47" ht="15.75" hidden="1" customHeight="1"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3"/>
      <c r="AT624" s="194"/>
      <c r="AU624" s="193"/>
    </row>
    <row r="625" spans="19:47" ht="15.75" hidden="1" customHeight="1"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3"/>
      <c r="AT625" s="194"/>
      <c r="AU625" s="193"/>
    </row>
    <row r="626" spans="19:47" ht="15.75" hidden="1" customHeight="1"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  <c r="AR626" s="193"/>
      <c r="AS626" s="193"/>
      <c r="AT626" s="194"/>
      <c r="AU626" s="193"/>
    </row>
    <row r="627" spans="19:47" ht="15.75" hidden="1" customHeight="1">
      <c r="S627" s="193"/>
      <c r="T627" s="193"/>
      <c r="U627" s="193"/>
      <c r="V627" s="193"/>
      <c r="W627" s="193"/>
      <c r="X627" s="193"/>
      <c r="Y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  <c r="AR627" s="193"/>
      <c r="AS627" s="193"/>
      <c r="AT627" s="194"/>
      <c r="AU627" s="193"/>
    </row>
    <row r="628" spans="19:47" ht="15.75" hidden="1" customHeight="1"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  <c r="AR628" s="193"/>
      <c r="AS628" s="193"/>
      <c r="AT628" s="194"/>
      <c r="AU628" s="193"/>
    </row>
    <row r="629" spans="19:47" ht="15.75" hidden="1" customHeight="1">
      <c r="S629" s="193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  <c r="AR629" s="193"/>
      <c r="AS629" s="193"/>
      <c r="AT629" s="194"/>
      <c r="AU629" s="193"/>
    </row>
    <row r="630" spans="19:47" ht="15.75" hidden="1" customHeight="1">
      <c r="S630" s="193"/>
      <c r="T630" s="193"/>
      <c r="U630" s="193"/>
      <c r="V630" s="193"/>
      <c r="W630" s="193"/>
      <c r="X630" s="193"/>
      <c r="Y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  <c r="AR630" s="193"/>
      <c r="AS630" s="193"/>
      <c r="AT630" s="194"/>
      <c r="AU630" s="193"/>
    </row>
    <row r="631" spans="19:47" ht="15.75" hidden="1" customHeight="1">
      <c r="S631" s="193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  <c r="AR631" s="193"/>
      <c r="AS631" s="193"/>
      <c r="AT631" s="194"/>
      <c r="AU631" s="193"/>
    </row>
    <row r="632" spans="19:47" ht="15.75" hidden="1" customHeight="1">
      <c r="S632" s="193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  <c r="AR632" s="193"/>
      <c r="AS632" s="193"/>
      <c r="AT632" s="194"/>
      <c r="AU632" s="193"/>
    </row>
    <row r="633" spans="19:47" ht="15.75" hidden="1" customHeight="1">
      <c r="S633" s="193"/>
      <c r="T633" s="193"/>
      <c r="U633" s="193"/>
      <c r="V633" s="193"/>
      <c r="W633" s="193"/>
      <c r="X633" s="193"/>
      <c r="Y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  <c r="AR633" s="193"/>
      <c r="AS633" s="193"/>
      <c r="AT633" s="194"/>
      <c r="AU633" s="193"/>
    </row>
    <row r="634" spans="19:47" ht="15.75" hidden="1" customHeight="1">
      <c r="S634" s="193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  <c r="AR634" s="193"/>
      <c r="AS634" s="193"/>
      <c r="AT634" s="194"/>
      <c r="AU634" s="193"/>
    </row>
    <row r="635" spans="19:47" ht="15.75" hidden="1" customHeight="1">
      <c r="S635" s="193"/>
      <c r="T635" s="193"/>
      <c r="U635" s="193"/>
      <c r="V635" s="193"/>
      <c r="W635" s="193"/>
      <c r="X635" s="193"/>
      <c r="Y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  <c r="AR635" s="193"/>
      <c r="AS635" s="193"/>
      <c r="AT635" s="194"/>
      <c r="AU635" s="193"/>
    </row>
    <row r="636" spans="19:47" ht="15.75" hidden="1" customHeight="1"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3"/>
      <c r="AT636" s="194"/>
      <c r="AU636" s="193"/>
    </row>
    <row r="637" spans="19:47" ht="15.75" hidden="1" customHeight="1"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3"/>
      <c r="AT637" s="194"/>
      <c r="AU637" s="193"/>
    </row>
    <row r="638" spans="19:47" ht="15.75" hidden="1" customHeight="1"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3"/>
      <c r="AT638" s="194"/>
      <c r="AU638" s="193"/>
    </row>
    <row r="639" spans="19:47" ht="15.75" hidden="1" customHeight="1"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3"/>
      <c r="AT639" s="194"/>
      <c r="AU639" s="193"/>
    </row>
    <row r="640" spans="19:47" ht="15.75" hidden="1" customHeight="1"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3"/>
      <c r="AT640" s="194"/>
      <c r="AU640" s="193"/>
    </row>
    <row r="641" spans="19:47" ht="15.75" hidden="1" customHeight="1">
      <c r="S641" s="193"/>
      <c r="T641" s="193"/>
      <c r="U641" s="193"/>
      <c r="V641" s="193"/>
      <c r="W641" s="193"/>
      <c r="X641" s="193"/>
      <c r="Y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  <c r="AR641" s="193"/>
      <c r="AS641" s="193"/>
      <c r="AT641" s="194"/>
      <c r="AU641" s="193"/>
    </row>
    <row r="642" spans="19:47" ht="15.75" hidden="1" customHeight="1">
      <c r="S642" s="193"/>
      <c r="T642" s="193"/>
      <c r="U642" s="193"/>
      <c r="V642" s="193"/>
      <c r="W642" s="193"/>
      <c r="X642" s="193"/>
      <c r="Y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  <c r="AR642" s="193"/>
      <c r="AS642" s="193"/>
      <c r="AT642" s="194"/>
      <c r="AU642" s="193"/>
    </row>
    <row r="643" spans="19:47" ht="15.75" hidden="1" customHeight="1">
      <c r="S643" s="193"/>
      <c r="T643" s="193"/>
      <c r="U643" s="193"/>
      <c r="V643" s="193"/>
      <c r="W643" s="193"/>
      <c r="X643" s="193"/>
      <c r="Y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  <c r="AR643" s="193"/>
      <c r="AS643" s="193"/>
      <c r="AT643" s="194"/>
      <c r="AU643" s="193"/>
    </row>
    <row r="644" spans="19:47" ht="15.75" hidden="1" customHeight="1">
      <c r="S644" s="193"/>
      <c r="T644" s="193"/>
      <c r="U644" s="193"/>
      <c r="V644" s="193"/>
      <c r="W644" s="193"/>
      <c r="X644" s="193"/>
      <c r="Y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  <c r="AR644" s="193"/>
      <c r="AS644" s="193"/>
      <c r="AT644" s="194"/>
      <c r="AU644" s="193"/>
    </row>
    <row r="645" spans="19:47" ht="15.75" hidden="1" customHeight="1">
      <c r="S645" s="193"/>
      <c r="T645" s="193"/>
      <c r="U645" s="193"/>
      <c r="V645" s="193"/>
      <c r="W645" s="193"/>
      <c r="X645" s="193"/>
      <c r="Y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  <c r="AR645" s="193"/>
      <c r="AS645" s="193"/>
      <c r="AT645" s="194"/>
      <c r="AU645" s="193"/>
    </row>
    <row r="646" spans="19:47" ht="15.75" hidden="1" customHeight="1">
      <c r="S646" s="193"/>
      <c r="T646" s="193"/>
      <c r="U646" s="193"/>
      <c r="V646" s="193"/>
      <c r="W646" s="193"/>
      <c r="X646" s="193"/>
      <c r="Y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  <c r="AR646" s="193"/>
      <c r="AS646" s="193"/>
      <c r="AT646" s="194"/>
      <c r="AU646" s="193"/>
    </row>
    <row r="647" spans="19:47" ht="15.75" hidden="1" customHeight="1">
      <c r="S647" s="193"/>
      <c r="T647" s="193"/>
      <c r="U647" s="193"/>
      <c r="V647" s="193"/>
      <c r="W647" s="193"/>
      <c r="X647" s="193"/>
      <c r="Y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  <c r="AR647" s="193"/>
      <c r="AS647" s="193"/>
      <c r="AT647" s="194"/>
      <c r="AU647" s="193"/>
    </row>
    <row r="648" spans="19:47" ht="15.75" hidden="1" customHeight="1">
      <c r="S648" s="193"/>
      <c r="T648" s="193"/>
      <c r="U648" s="193"/>
      <c r="V648" s="193"/>
      <c r="W648" s="193"/>
      <c r="X648" s="193"/>
      <c r="Y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  <c r="AR648" s="193"/>
      <c r="AS648" s="193"/>
      <c r="AT648" s="194"/>
      <c r="AU648" s="193"/>
    </row>
    <row r="649" spans="19:47" ht="15.75" hidden="1" customHeight="1">
      <c r="S649" s="193"/>
      <c r="T649" s="193"/>
      <c r="U649" s="193"/>
      <c r="V649" s="193"/>
      <c r="W649" s="193"/>
      <c r="X649" s="193"/>
      <c r="Y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  <c r="AR649" s="193"/>
      <c r="AS649" s="193"/>
      <c r="AT649" s="194"/>
      <c r="AU649" s="193"/>
    </row>
    <row r="650" spans="19:47" ht="15.75" hidden="1" customHeight="1">
      <c r="S650" s="193"/>
      <c r="T650" s="193"/>
      <c r="U650" s="193"/>
      <c r="V650" s="193"/>
      <c r="W650" s="193"/>
      <c r="X650" s="193"/>
      <c r="Y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  <c r="AR650" s="193"/>
      <c r="AS650" s="193"/>
      <c r="AT650" s="194"/>
      <c r="AU650" s="193"/>
    </row>
    <row r="651" spans="19:47" ht="15.75" hidden="1" customHeight="1">
      <c r="S651" s="193"/>
      <c r="T651" s="193"/>
      <c r="U651" s="193"/>
      <c r="V651" s="193"/>
      <c r="W651" s="193"/>
      <c r="X651" s="193"/>
      <c r="Y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  <c r="AR651" s="193"/>
      <c r="AS651" s="193"/>
      <c r="AT651" s="194"/>
      <c r="AU651" s="193"/>
    </row>
    <row r="652" spans="19:47" ht="15.75" hidden="1" customHeight="1"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  <c r="AR652" s="193"/>
      <c r="AS652" s="193"/>
      <c r="AT652" s="194"/>
      <c r="AU652" s="193"/>
    </row>
    <row r="653" spans="19:47" ht="15.75" hidden="1" customHeight="1"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  <c r="AR653" s="193"/>
      <c r="AS653" s="193"/>
      <c r="AT653" s="194"/>
      <c r="AU653" s="193"/>
    </row>
    <row r="654" spans="19:47" ht="15.75" hidden="1" customHeight="1"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  <c r="AR654" s="193"/>
      <c r="AS654" s="193"/>
      <c r="AT654" s="194"/>
      <c r="AU654" s="193"/>
    </row>
    <row r="655" spans="19:47" ht="15.75" hidden="1" customHeight="1"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  <c r="AR655" s="193"/>
      <c r="AS655" s="193"/>
      <c r="AT655" s="194"/>
      <c r="AU655" s="193"/>
    </row>
    <row r="656" spans="19:47" ht="15.75" hidden="1" customHeight="1"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  <c r="AR656" s="193"/>
      <c r="AS656" s="193"/>
      <c r="AT656" s="194"/>
      <c r="AU656" s="193"/>
    </row>
    <row r="657" spans="19:47" ht="15.75" hidden="1" customHeight="1"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193"/>
      <c r="AT657" s="194"/>
      <c r="AU657" s="193"/>
    </row>
    <row r="658" spans="19:47" ht="15.75" hidden="1" customHeight="1"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193"/>
      <c r="AT658" s="194"/>
      <c r="AU658" s="193"/>
    </row>
    <row r="659" spans="19:47" ht="15.75" hidden="1" customHeight="1"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193"/>
      <c r="AT659" s="194"/>
      <c r="AU659" s="193"/>
    </row>
    <row r="660" spans="19:47" ht="15.75" hidden="1" customHeight="1"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3"/>
      <c r="AT660" s="194"/>
      <c r="AU660" s="193"/>
    </row>
    <row r="661" spans="19:47" ht="15.75" hidden="1" customHeight="1"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3"/>
      <c r="AT661" s="194"/>
      <c r="AU661" s="193"/>
    </row>
    <row r="662" spans="19:47" ht="15.75" hidden="1" customHeight="1"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  <c r="AQ662" s="193"/>
      <c r="AR662" s="193"/>
      <c r="AS662" s="193"/>
      <c r="AT662" s="194"/>
      <c r="AU662" s="193"/>
    </row>
    <row r="663" spans="19:47" ht="15.75" hidden="1" customHeight="1">
      <c r="S663" s="193"/>
      <c r="T663" s="193"/>
      <c r="U663" s="193"/>
      <c r="V663" s="193"/>
      <c r="W663" s="193"/>
      <c r="X663" s="193"/>
      <c r="Y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  <c r="AQ663" s="193"/>
      <c r="AR663" s="193"/>
      <c r="AS663" s="193"/>
      <c r="AT663" s="194"/>
      <c r="AU663" s="193"/>
    </row>
    <row r="664" spans="19:47" ht="15.75" hidden="1" customHeight="1"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3"/>
      <c r="AT664" s="194"/>
      <c r="AU664" s="193"/>
    </row>
    <row r="665" spans="19:47" ht="15.75" hidden="1" customHeight="1"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3"/>
      <c r="AT665" s="194"/>
      <c r="AU665" s="193"/>
    </row>
    <row r="666" spans="19:47" ht="15.75" hidden="1" customHeight="1">
      <c r="S666" s="193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  <c r="AQ666" s="193"/>
      <c r="AR666" s="193"/>
      <c r="AS666" s="193"/>
      <c r="AT666" s="194"/>
      <c r="AU666" s="193"/>
    </row>
    <row r="667" spans="19:47" ht="15.75" hidden="1" customHeight="1">
      <c r="S667" s="193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3"/>
      <c r="AT667" s="194"/>
      <c r="AU667" s="193"/>
    </row>
    <row r="668" spans="19:47" ht="15.75" hidden="1" customHeight="1"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  <c r="AQ668" s="193"/>
      <c r="AR668" s="193"/>
      <c r="AS668" s="193"/>
      <c r="AT668" s="194"/>
      <c r="AU668" s="193"/>
    </row>
    <row r="669" spans="19:47" ht="15.75" hidden="1" customHeight="1">
      <c r="S669" s="193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3"/>
      <c r="AT669" s="194"/>
      <c r="AU669" s="193"/>
    </row>
    <row r="670" spans="19:47" ht="15.75" hidden="1" customHeight="1">
      <c r="S670" s="193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3"/>
      <c r="AT670" s="194"/>
      <c r="AU670" s="193"/>
    </row>
    <row r="671" spans="19:47" ht="15.75" hidden="1" customHeight="1">
      <c r="S671" s="193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3"/>
      <c r="AT671" s="194"/>
      <c r="AU671" s="193"/>
    </row>
    <row r="672" spans="19:47" ht="15.75" hidden="1" customHeight="1"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3"/>
      <c r="AT672" s="194"/>
      <c r="AU672" s="193"/>
    </row>
    <row r="673" spans="19:47" ht="15.75" hidden="1" customHeight="1"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3"/>
      <c r="AT673" s="194"/>
      <c r="AU673" s="193"/>
    </row>
    <row r="674" spans="19:47" ht="15.75" hidden="1" customHeight="1"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193"/>
      <c r="AT674" s="194"/>
      <c r="AU674" s="193"/>
    </row>
    <row r="675" spans="19:47" ht="15.75" hidden="1" customHeight="1"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193"/>
      <c r="AT675" s="194"/>
      <c r="AU675" s="193"/>
    </row>
    <row r="676" spans="19:47" ht="15.75" hidden="1" customHeight="1"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193"/>
      <c r="AT676" s="194"/>
      <c r="AU676" s="193"/>
    </row>
    <row r="677" spans="19:47" ht="15.75" hidden="1" customHeight="1">
      <c r="S677" s="193"/>
      <c r="T677" s="193"/>
      <c r="U677" s="193"/>
      <c r="V677" s="193"/>
      <c r="W677" s="193"/>
      <c r="X677" s="193"/>
      <c r="Y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  <c r="AQ677" s="193"/>
      <c r="AR677" s="193"/>
      <c r="AS677" s="193"/>
      <c r="AT677" s="194"/>
      <c r="AU677" s="193"/>
    </row>
    <row r="678" spans="19:47" ht="15.75" hidden="1" customHeight="1">
      <c r="S678" s="193"/>
      <c r="T678" s="193"/>
      <c r="U678" s="193"/>
      <c r="V678" s="193"/>
      <c r="W678" s="193"/>
      <c r="X678" s="193"/>
      <c r="Y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  <c r="AQ678" s="193"/>
      <c r="AR678" s="193"/>
      <c r="AS678" s="193"/>
      <c r="AT678" s="194"/>
      <c r="AU678" s="193"/>
    </row>
    <row r="679" spans="19:47" ht="15.75" hidden="1" customHeight="1">
      <c r="S679" s="193"/>
      <c r="T679" s="193"/>
      <c r="U679" s="193"/>
      <c r="V679" s="193"/>
      <c r="W679" s="193"/>
      <c r="X679" s="193"/>
      <c r="Y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  <c r="AQ679" s="193"/>
      <c r="AR679" s="193"/>
      <c r="AS679" s="193"/>
      <c r="AT679" s="194"/>
      <c r="AU679" s="193"/>
    </row>
    <row r="680" spans="19:47" ht="15.75" hidden="1" customHeight="1">
      <c r="S680" s="193"/>
      <c r="T680" s="193"/>
      <c r="U680" s="193"/>
      <c r="V680" s="193"/>
      <c r="W680" s="193"/>
      <c r="X680" s="193"/>
      <c r="Y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  <c r="AQ680" s="193"/>
      <c r="AR680" s="193"/>
      <c r="AS680" s="193"/>
      <c r="AT680" s="194"/>
      <c r="AU680" s="193"/>
    </row>
    <row r="681" spans="19:47" ht="15.75" hidden="1" customHeight="1">
      <c r="S681" s="193"/>
      <c r="T681" s="193"/>
      <c r="U681" s="193"/>
      <c r="V681" s="193"/>
      <c r="W681" s="193"/>
      <c r="X681" s="193"/>
      <c r="Y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  <c r="AQ681" s="193"/>
      <c r="AR681" s="193"/>
      <c r="AS681" s="193"/>
      <c r="AT681" s="194"/>
      <c r="AU681" s="193"/>
    </row>
    <row r="682" spans="19:47" ht="15.75" hidden="1" customHeight="1">
      <c r="S682" s="193"/>
      <c r="T682" s="193"/>
      <c r="U682" s="193"/>
      <c r="V682" s="193"/>
      <c r="W682" s="193"/>
      <c r="X682" s="193"/>
      <c r="Y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  <c r="AQ682" s="193"/>
      <c r="AR682" s="193"/>
      <c r="AS682" s="193"/>
      <c r="AT682" s="194"/>
      <c r="AU682" s="193"/>
    </row>
    <row r="683" spans="19:47" ht="15.75" hidden="1" customHeight="1">
      <c r="S683" s="193"/>
      <c r="T683" s="193"/>
      <c r="U683" s="193"/>
      <c r="V683" s="193"/>
      <c r="W683" s="193"/>
      <c r="X683" s="193"/>
      <c r="Y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  <c r="AQ683" s="193"/>
      <c r="AR683" s="193"/>
      <c r="AS683" s="193"/>
      <c r="AT683" s="194"/>
      <c r="AU683" s="193"/>
    </row>
    <row r="684" spans="19:47" ht="15.75" hidden="1" customHeight="1">
      <c r="S684" s="193"/>
      <c r="T684" s="193"/>
      <c r="U684" s="193"/>
      <c r="V684" s="193"/>
      <c r="W684" s="193"/>
      <c r="X684" s="193"/>
      <c r="Y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  <c r="AQ684" s="193"/>
      <c r="AR684" s="193"/>
      <c r="AS684" s="193"/>
      <c r="AT684" s="194"/>
      <c r="AU684" s="193"/>
    </row>
    <row r="685" spans="19:47" ht="15.75" hidden="1" customHeight="1">
      <c r="S685" s="193"/>
      <c r="T685" s="193"/>
      <c r="U685" s="193"/>
      <c r="V685" s="193"/>
      <c r="W685" s="193"/>
      <c r="X685" s="193"/>
      <c r="Y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  <c r="AQ685" s="193"/>
      <c r="AR685" s="193"/>
      <c r="AS685" s="193"/>
      <c r="AT685" s="194"/>
      <c r="AU685" s="193"/>
    </row>
    <row r="686" spans="19:47" ht="15.75" hidden="1" customHeight="1">
      <c r="S686" s="193"/>
      <c r="T686" s="193"/>
      <c r="U686" s="193"/>
      <c r="V686" s="193"/>
      <c r="W686" s="193"/>
      <c r="X686" s="193"/>
      <c r="Y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  <c r="AQ686" s="193"/>
      <c r="AR686" s="193"/>
      <c r="AS686" s="193"/>
      <c r="AT686" s="194"/>
      <c r="AU686" s="193"/>
    </row>
    <row r="687" spans="19:47" ht="15.75" hidden="1" customHeight="1">
      <c r="S687" s="193"/>
      <c r="T687" s="193"/>
      <c r="U687" s="193"/>
      <c r="V687" s="193"/>
      <c r="W687" s="193"/>
      <c r="X687" s="193"/>
      <c r="Y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  <c r="AQ687" s="193"/>
      <c r="AR687" s="193"/>
      <c r="AS687" s="193"/>
      <c r="AT687" s="194"/>
      <c r="AU687" s="193"/>
    </row>
    <row r="688" spans="19:47" ht="15.75" hidden="1" customHeight="1">
      <c r="S688" s="193"/>
      <c r="T688" s="193"/>
      <c r="U688" s="193"/>
      <c r="V688" s="193"/>
      <c r="W688" s="193"/>
      <c r="X688" s="193"/>
      <c r="Y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  <c r="AQ688" s="193"/>
      <c r="AR688" s="193"/>
      <c r="AS688" s="193"/>
      <c r="AT688" s="194"/>
      <c r="AU688" s="193"/>
    </row>
    <row r="689" spans="19:47" ht="15.75" hidden="1" customHeight="1">
      <c r="S689" s="193"/>
      <c r="T689" s="193"/>
      <c r="U689" s="193"/>
      <c r="V689" s="193"/>
      <c r="W689" s="193"/>
      <c r="X689" s="193"/>
      <c r="Y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  <c r="AQ689" s="193"/>
      <c r="AR689" s="193"/>
      <c r="AS689" s="193"/>
      <c r="AT689" s="194"/>
      <c r="AU689" s="193"/>
    </row>
    <row r="690" spans="19:47" ht="15.75" hidden="1" customHeight="1">
      <c r="S690" s="193"/>
      <c r="T690" s="193"/>
      <c r="U690" s="193"/>
      <c r="V690" s="193"/>
      <c r="W690" s="193"/>
      <c r="X690" s="193"/>
      <c r="Y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  <c r="AQ690" s="193"/>
      <c r="AR690" s="193"/>
      <c r="AS690" s="193"/>
      <c r="AT690" s="194"/>
      <c r="AU690" s="193"/>
    </row>
    <row r="691" spans="19:47" ht="15.75" hidden="1" customHeight="1">
      <c r="S691" s="193"/>
      <c r="T691" s="193"/>
      <c r="U691" s="193"/>
      <c r="V691" s="193"/>
      <c r="W691" s="193"/>
      <c r="X691" s="193"/>
      <c r="Y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  <c r="AQ691" s="193"/>
      <c r="AR691" s="193"/>
      <c r="AS691" s="193"/>
      <c r="AT691" s="194"/>
      <c r="AU691" s="193"/>
    </row>
    <row r="692" spans="19:47" ht="15.75" hidden="1" customHeight="1"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3"/>
      <c r="AT692" s="194"/>
      <c r="AU692" s="193"/>
    </row>
    <row r="693" spans="19:47" ht="15.75" hidden="1" customHeight="1"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3"/>
      <c r="AT693" s="194"/>
      <c r="AU693" s="193"/>
    </row>
    <row r="694" spans="19:47" ht="15.75" hidden="1" customHeight="1"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3"/>
      <c r="AT694" s="194"/>
      <c r="AU694" s="193"/>
    </row>
    <row r="695" spans="19:47" ht="15.75" hidden="1" customHeight="1"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3"/>
      <c r="AT695" s="194"/>
      <c r="AU695" s="193"/>
    </row>
    <row r="696" spans="19:47" ht="15.75" hidden="1" customHeight="1"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3"/>
      <c r="AT696" s="194"/>
      <c r="AU696" s="193"/>
    </row>
    <row r="697" spans="19:47" ht="15.75" hidden="1" customHeight="1">
      <c r="S697" s="193"/>
      <c r="T697" s="193"/>
      <c r="U697" s="193"/>
      <c r="V697" s="193"/>
      <c r="W697" s="193"/>
      <c r="X697" s="193"/>
      <c r="Y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  <c r="AQ697" s="193"/>
      <c r="AR697" s="193"/>
      <c r="AS697" s="193"/>
      <c r="AT697" s="194"/>
      <c r="AU697" s="193"/>
    </row>
    <row r="698" spans="19:47" ht="15.75" hidden="1" customHeight="1">
      <c r="S698" s="193"/>
      <c r="T698" s="193"/>
      <c r="U698" s="193"/>
      <c r="V698" s="193"/>
      <c r="W698" s="193"/>
      <c r="X698" s="193"/>
      <c r="Y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  <c r="AQ698" s="193"/>
      <c r="AR698" s="193"/>
      <c r="AS698" s="193"/>
      <c r="AT698" s="194"/>
      <c r="AU698" s="193"/>
    </row>
    <row r="699" spans="19:47" ht="15.75" hidden="1" customHeight="1">
      <c r="S699" s="193"/>
      <c r="T699" s="193"/>
      <c r="U699" s="193"/>
      <c r="V699" s="193"/>
      <c r="W699" s="193"/>
      <c r="X699" s="193"/>
      <c r="Y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  <c r="AQ699" s="193"/>
      <c r="AR699" s="193"/>
      <c r="AS699" s="193"/>
      <c r="AT699" s="194"/>
      <c r="AU699" s="193"/>
    </row>
    <row r="700" spans="19:47" ht="15.75" hidden="1" customHeight="1">
      <c r="S700" s="193"/>
      <c r="T700" s="193"/>
      <c r="U700" s="193"/>
      <c r="V700" s="193"/>
      <c r="W700" s="193"/>
      <c r="X700" s="193"/>
      <c r="Y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  <c r="AQ700" s="193"/>
      <c r="AR700" s="193"/>
      <c r="AS700" s="193"/>
      <c r="AT700" s="194"/>
      <c r="AU700" s="193"/>
    </row>
    <row r="701" spans="19:47" ht="15.75" hidden="1" customHeight="1">
      <c r="S701" s="193"/>
      <c r="T701" s="193"/>
      <c r="U701" s="193"/>
      <c r="V701" s="193"/>
      <c r="W701" s="193"/>
      <c r="X701" s="193"/>
      <c r="Y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  <c r="AQ701" s="193"/>
      <c r="AR701" s="193"/>
      <c r="AS701" s="193"/>
      <c r="AT701" s="194"/>
      <c r="AU701" s="193"/>
    </row>
    <row r="702" spans="19:47" ht="15.75" hidden="1" customHeight="1">
      <c r="S702" s="193"/>
      <c r="T702" s="193"/>
      <c r="U702" s="193"/>
      <c r="V702" s="193"/>
      <c r="W702" s="193"/>
      <c r="X702" s="193"/>
      <c r="Y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  <c r="AQ702" s="193"/>
      <c r="AR702" s="193"/>
      <c r="AS702" s="193"/>
      <c r="AT702" s="194"/>
      <c r="AU702" s="193"/>
    </row>
    <row r="703" spans="19:47" ht="15.75" hidden="1" customHeight="1">
      <c r="S703" s="193"/>
      <c r="T703" s="193"/>
      <c r="U703" s="193"/>
      <c r="V703" s="193"/>
      <c r="W703" s="193"/>
      <c r="X703" s="193"/>
      <c r="Y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  <c r="AQ703" s="193"/>
      <c r="AR703" s="193"/>
      <c r="AS703" s="193"/>
      <c r="AT703" s="194"/>
      <c r="AU703" s="193"/>
    </row>
    <row r="704" spans="19:47" ht="15.75" hidden="1" customHeight="1">
      <c r="S704" s="193"/>
      <c r="T704" s="193"/>
      <c r="U704" s="193"/>
      <c r="V704" s="193"/>
      <c r="W704" s="193"/>
      <c r="X704" s="193"/>
      <c r="Y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  <c r="AQ704" s="193"/>
      <c r="AR704" s="193"/>
      <c r="AS704" s="193"/>
      <c r="AT704" s="194"/>
      <c r="AU704" s="193"/>
    </row>
    <row r="705" spans="19:47" ht="15.75" hidden="1" customHeight="1">
      <c r="S705" s="193"/>
      <c r="T705" s="193"/>
      <c r="U705" s="193"/>
      <c r="V705" s="193"/>
      <c r="W705" s="193"/>
      <c r="X705" s="193"/>
      <c r="Y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  <c r="AQ705" s="193"/>
      <c r="AR705" s="193"/>
      <c r="AS705" s="193"/>
      <c r="AT705" s="194"/>
      <c r="AU705" s="193"/>
    </row>
    <row r="706" spans="19:47" ht="15.75" hidden="1" customHeight="1"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3"/>
      <c r="AT706" s="194"/>
      <c r="AU706" s="193"/>
    </row>
    <row r="707" spans="19:47" ht="15.75" hidden="1" customHeight="1"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3"/>
      <c r="AT707" s="194"/>
      <c r="AU707" s="193"/>
    </row>
    <row r="708" spans="19:47" ht="15.75" hidden="1" customHeight="1"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3"/>
      <c r="AT708" s="194"/>
      <c r="AU708" s="193"/>
    </row>
    <row r="709" spans="19:47" ht="15.75" hidden="1" customHeight="1"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193"/>
      <c r="AT709" s="194"/>
      <c r="AU709" s="193"/>
    </row>
    <row r="710" spans="19:47" ht="15.75" hidden="1" customHeight="1"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193"/>
      <c r="AT710" s="194"/>
      <c r="AU710" s="193"/>
    </row>
    <row r="711" spans="19:47" ht="15.75" hidden="1" customHeight="1">
      <c r="S711" s="193"/>
      <c r="T711" s="193"/>
      <c r="U711" s="193"/>
      <c r="V711" s="193"/>
      <c r="W711" s="193"/>
      <c r="X711" s="193"/>
      <c r="Y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  <c r="AQ711" s="193"/>
      <c r="AR711" s="193"/>
      <c r="AS711" s="193"/>
      <c r="AT711" s="194"/>
      <c r="AU711" s="193"/>
    </row>
    <row r="712" spans="19:47" ht="15.75" hidden="1" customHeight="1">
      <c r="S712" s="193"/>
      <c r="T712" s="193"/>
      <c r="U712" s="193"/>
      <c r="V712" s="193"/>
      <c r="W712" s="193"/>
      <c r="X712" s="193"/>
      <c r="Y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  <c r="AQ712" s="193"/>
      <c r="AR712" s="193"/>
      <c r="AS712" s="193"/>
      <c r="AT712" s="194"/>
      <c r="AU712" s="193"/>
    </row>
    <row r="713" spans="19:47" ht="15.75" hidden="1" customHeight="1">
      <c r="S713" s="193"/>
      <c r="T713" s="193"/>
      <c r="U713" s="193"/>
      <c r="V713" s="193"/>
      <c r="W713" s="193"/>
      <c r="X713" s="193"/>
      <c r="Y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  <c r="AQ713" s="193"/>
      <c r="AR713" s="193"/>
      <c r="AS713" s="193"/>
      <c r="AT713" s="194"/>
      <c r="AU713" s="193"/>
    </row>
    <row r="714" spans="19:47" ht="15.75" hidden="1" customHeight="1">
      <c r="S714" s="193"/>
      <c r="T714" s="193"/>
      <c r="U714" s="193"/>
      <c r="V714" s="193"/>
      <c r="W714" s="193"/>
      <c r="X714" s="193"/>
      <c r="Y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  <c r="AQ714" s="193"/>
      <c r="AR714" s="193"/>
      <c r="AS714" s="193"/>
      <c r="AT714" s="194"/>
      <c r="AU714" s="193"/>
    </row>
    <row r="715" spans="19:47" ht="15.75" hidden="1" customHeight="1">
      <c r="S715" s="193"/>
      <c r="T715" s="193"/>
      <c r="U715" s="193"/>
      <c r="V715" s="193"/>
      <c r="W715" s="193"/>
      <c r="X715" s="193"/>
      <c r="Y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  <c r="AQ715" s="193"/>
      <c r="AR715" s="193"/>
      <c r="AS715" s="193"/>
      <c r="AT715" s="194"/>
      <c r="AU715" s="193"/>
    </row>
    <row r="716" spans="19:47" ht="15.75" hidden="1" customHeight="1"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  <c r="AQ716" s="193"/>
      <c r="AR716" s="193"/>
      <c r="AS716" s="193"/>
      <c r="AT716" s="194"/>
      <c r="AU716" s="193"/>
    </row>
    <row r="717" spans="19:47" ht="15.75" hidden="1" customHeight="1">
      <c r="S717" s="193"/>
      <c r="T717" s="193"/>
      <c r="U717" s="193"/>
      <c r="V717" s="193"/>
      <c r="W717" s="193"/>
      <c r="X717" s="193"/>
      <c r="Y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  <c r="AQ717" s="193"/>
      <c r="AR717" s="193"/>
      <c r="AS717" s="193"/>
      <c r="AT717" s="194"/>
      <c r="AU717" s="193"/>
    </row>
    <row r="718" spans="19:47" ht="15.75" hidden="1" customHeight="1">
      <c r="S718" s="193"/>
      <c r="T718" s="193"/>
      <c r="U718" s="193"/>
      <c r="V718" s="193"/>
      <c r="W718" s="193"/>
      <c r="X718" s="193"/>
      <c r="Y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  <c r="AQ718" s="193"/>
      <c r="AR718" s="193"/>
      <c r="AS718" s="193"/>
      <c r="AT718" s="194"/>
      <c r="AU718" s="193"/>
    </row>
    <row r="719" spans="19:47" ht="15.75" hidden="1" customHeight="1">
      <c r="S719" s="193"/>
      <c r="T719" s="193"/>
      <c r="U719" s="193"/>
      <c r="V719" s="193"/>
      <c r="W719" s="193"/>
      <c r="X719" s="193"/>
      <c r="Y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  <c r="AQ719" s="193"/>
      <c r="AR719" s="193"/>
      <c r="AS719" s="193"/>
      <c r="AT719" s="194"/>
      <c r="AU719" s="193"/>
    </row>
    <row r="720" spans="19:47" ht="15.75" hidden="1" customHeight="1">
      <c r="S720" s="193"/>
      <c r="T720" s="193"/>
      <c r="U720" s="193"/>
      <c r="V720" s="193"/>
      <c r="W720" s="193"/>
      <c r="X720" s="193"/>
      <c r="Y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  <c r="AQ720" s="193"/>
      <c r="AR720" s="193"/>
      <c r="AS720" s="193"/>
      <c r="AT720" s="194"/>
      <c r="AU720" s="193"/>
    </row>
    <row r="721" spans="19:47" ht="15.75" hidden="1" customHeight="1">
      <c r="S721" s="193"/>
      <c r="T721" s="193"/>
      <c r="U721" s="193"/>
      <c r="V721" s="193"/>
      <c r="W721" s="193"/>
      <c r="X721" s="193"/>
      <c r="Y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  <c r="AQ721" s="193"/>
      <c r="AR721" s="193"/>
      <c r="AS721" s="193"/>
      <c r="AT721" s="194"/>
      <c r="AU721" s="193"/>
    </row>
    <row r="722" spans="19:47" ht="15.75" hidden="1" customHeight="1">
      <c r="S722" s="193"/>
      <c r="T722" s="193"/>
      <c r="U722" s="193"/>
      <c r="V722" s="193"/>
      <c r="W722" s="193"/>
      <c r="X722" s="193"/>
      <c r="Y722" s="193"/>
      <c r="Z722" s="193"/>
      <c r="AA722" s="193"/>
      <c r="AB722" s="193"/>
      <c r="AC722" s="193"/>
      <c r="AD722" s="193"/>
      <c r="AE722" s="193"/>
      <c r="AF722" s="193"/>
      <c r="AG722" s="193"/>
      <c r="AH722" s="193"/>
      <c r="AI722" s="193"/>
      <c r="AJ722" s="193"/>
      <c r="AK722" s="193"/>
      <c r="AL722" s="193"/>
      <c r="AM722" s="193"/>
      <c r="AN722" s="193"/>
      <c r="AO722" s="193"/>
      <c r="AP722" s="193"/>
      <c r="AQ722" s="193"/>
      <c r="AR722" s="193"/>
      <c r="AS722" s="193"/>
      <c r="AT722" s="194"/>
      <c r="AU722" s="193"/>
    </row>
    <row r="723" spans="19:47" ht="15.75" hidden="1" customHeight="1">
      <c r="S723" s="193"/>
      <c r="T723" s="193"/>
      <c r="U723" s="193"/>
      <c r="V723" s="193"/>
      <c r="W723" s="193"/>
      <c r="X723" s="193"/>
      <c r="Y723" s="193"/>
      <c r="Z723" s="193"/>
      <c r="AA723" s="193"/>
      <c r="AB723" s="193"/>
      <c r="AC723" s="193"/>
      <c r="AD723" s="193"/>
      <c r="AE723" s="193"/>
      <c r="AF723" s="193"/>
      <c r="AG723" s="193"/>
      <c r="AH723" s="193"/>
      <c r="AI723" s="193"/>
      <c r="AJ723" s="193"/>
      <c r="AK723" s="193"/>
      <c r="AL723" s="193"/>
      <c r="AM723" s="193"/>
      <c r="AN723" s="193"/>
      <c r="AO723" s="193"/>
      <c r="AP723" s="193"/>
      <c r="AQ723" s="193"/>
      <c r="AR723" s="193"/>
      <c r="AS723" s="193"/>
      <c r="AT723" s="194"/>
      <c r="AU723" s="193"/>
    </row>
    <row r="724" spans="19:47" ht="15.75" hidden="1" customHeight="1">
      <c r="S724" s="193"/>
      <c r="T724" s="193"/>
      <c r="U724" s="193"/>
      <c r="V724" s="193"/>
      <c r="W724" s="193"/>
      <c r="X724" s="193"/>
      <c r="Y724" s="193"/>
      <c r="Z724" s="193"/>
      <c r="AA724" s="193"/>
      <c r="AB724" s="193"/>
      <c r="AC724" s="193"/>
      <c r="AD724" s="193"/>
      <c r="AE724" s="193"/>
      <c r="AF724" s="193"/>
      <c r="AG724" s="193"/>
      <c r="AH724" s="193"/>
      <c r="AI724" s="193"/>
      <c r="AJ724" s="193"/>
      <c r="AK724" s="193"/>
      <c r="AL724" s="193"/>
      <c r="AM724" s="193"/>
      <c r="AN724" s="193"/>
      <c r="AO724" s="193"/>
      <c r="AP724" s="193"/>
      <c r="AQ724" s="193"/>
      <c r="AR724" s="193"/>
      <c r="AS724" s="193"/>
      <c r="AT724" s="194"/>
      <c r="AU724" s="193"/>
    </row>
    <row r="725" spans="19:47" ht="15.75" hidden="1" customHeight="1">
      <c r="S725" s="193"/>
      <c r="T725" s="193"/>
      <c r="U725" s="193"/>
      <c r="V725" s="193"/>
      <c r="W725" s="193"/>
      <c r="X725" s="193"/>
      <c r="Y725" s="193"/>
      <c r="Z725" s="193"/>
      <c r="AA725" s="193"/>
      <c r="AB725" s="193"/>
      <c r="AC725" s="193"/>
      <c r="AD725" s="193"/>
      <c r="AE725" s="193"/>
      <c r="AF725" s="193"/>
      <c r="AG725" s="193"/>
      <c r="AH725" s="193"/>
      <c r="AI725" s="193"/>
      <c r="AJ725" s="193"/>
      <c r="AK725" s="193"/>
      <c r="AL725" s="193"/>
      <c r="AM725" s="193"/>
      <c r="AN725" s="193"/>
      <c r="AO725" s="193"/>
      <c r="AP725" s="193"/>
      <c r="AQ725" s="193"/>
      <c r="AR725" s="193"/>
      <c r="AS725" s="193"/>
      <c r="AT725" s="194"/>
      <c r="AU725" s="193"/>
    </row>
    <row r="726" spans="19:47" ht="15.75" hidden="1" customHeight="1">
      <c r="S726" s="193"/>
      <c r="T726" s="193"/>
      <c r="U726" s="193"/>
      <c r="V726" s="193"/>
      <c r="W726" s="193"/>
      <c r="X726" s="193"/>
      <c r="Y726" s="193"/>
      <c r="Z726" s="193"/>
      <c r="AA726" s="193"/>
      <c r="AB726" s="193"/>
      <c r="AC726" s="193"/>
      <c r="AD726" s="193"/>
      <c r="AE726" s="193"/>
      <c r="AF726" s="193"/>
      <c r="AG726" s="193"/>
      <c r="AH726" s="193"/>
      <c r="AI726" s="193"/>
      <c r="AJ726" s="193"/>
      <c r="AK726" s="193"/>
      <c r="AL726" s="193"/>
      <c r="AM726" s="193"/>
      <c r="AN726" s="193"/>
      <c r="AO726" s="193"/>
      <c r="AP726" s="193"/>
      <c r="AQ726" s="193"/>
      <c r="AR726" s="193"/>
      <c r="AS726" s="193"/>
      <c r="AT726" s="194"/>
      <c r="AU726" s="193"/>
    </row>
    <row r="727" spans="19:47" ht="15.75" hidden="1" customHeight="1">
      <c r="S727" s="193"/>
      <c r="T727" s="193"/>
      <c r="U727" s="193"/>
      <c r="V727" s="193"/>
      <c r="W727" s="193"/>
      <c r="X727" s="193"/>
      <c r="Y727" s="193"/>
      <c r="Z727" s="193"/>
      <c r="AA727" s="193"/>
      <c r="AB727" s="193"/>
      <c r="AC727" s="193"/>
      <c r="AD727" s="193"/>
      <c r="AE727" s="193"/>
      <c r="AF727" s="193"/>
      <c r="AG727" s="193"/>
      <c r="AH727" s="193"/>
      <c r="AI727" s="193"/>
      <c r="AJ727" s="193"/>
      <c r="AK727" s="193"/>
      <c r="AL727" s="193"/>
      <c r="AM727" s="193"/>
      <c r="AN727" s="193"/>
      <c r="AO727" s="193"/>
      <c r="AP727" s="193"/>
      <c r="AQ727" s="193"/>
      <c r="AR727" s="193"/>
      <c r="AS727" s="193"/>
      <c r="AT727" s="194"/>
      <c r="AU727" s="193"/>
    </row>
    <row r="728" spans="19:47" ht="15.75" hidden="1" customHeight="1">
      <c r="S728" s="193"/>
      <c r="T728" s="193"/>
      <c r="U728" s="193"/>
      <c r="V728" s="193"/>
      <c r="W728" s="193"/>
      <c r="X728" s="193"/>
      <c r="Y728" s="193"/>
      <c r="Z728" s="193"/>
      <c r="AA728" s="193"/>
      <c r="AB728" s="193"/>
      <c r="AC728" s="193"/>
      <c r="AD728" s="193"/>
      <c r="AE728" s="193"/>
      <c r="AF728" s="193"/>
      <c r="AG728" s="193"/>
      <c r="AH728" s="193"/>
      <c r="AI728" s="193"/>
      <c r="AJ728" s="193"/>
      <c r="AK728" s="193"/>
      <c r="AL728" s="193"/>
      <c r="AM728" s="193"/>
      <c r="AN728" s="193"/>
      <c r="AO728" s="193"/>
      <c r="AP728" s="193"/>
      <c r="AQ728" s="193"/>
      <c r="AR728" s="193"/>
      <c r="AS728" s="193"/>
      <c r="AT728" s="194"/>
      <c r="AU728" s="193"/>
    </row>
    <row r="729" spans="19:47" ht="15.75" hidden="1" customHeight="1">
      <c r="S729" s="193"/>
      <c r="T729" s="193"/>
      <c r="U729" s="193"/>
      <c r="V729" s="193"/>
      <c r="W729" s="193"/>
      <c r="X729" s="193"/>
      <c r="Y729" s="193"/>
      <c r="Z729" s="193"/>
      <c r="AA729" s="193"/>
      <c r="AB729" s="193"/>
      <c r="AC729" s="193"/>
      <c r="AD729" s="193"/>
      <c r="AE729" s="193"/>
      <c r="AF729" s="193"/>
      <c r="AG729" s="193"/>
      <c r="AH729" s="193"/>
      <c r="AI729" s="193"/>
      <c r="AJ729" s="193"/>
      <c r="AK729" s="193"/>
      <c r="AL729" s="193"/>
      <c r="AM729" s="193"/>
      <c r="AN729" s="193"/>
      <c r="AO729" s="193"/>
      <c r="AP729" s="193"/>
      <c r="AQ729" s="193"/>
      <c r="AR729" s="193"/>
      <c r="AS729" s="193"/>
      <c r="AT729" s="194"/>
      <c r="AU729" s="193"/>
    </row>
    <row r="730" spans="19:47" ht="15.75" hidden="1" customHeight="1">
      <c r="S730" s="193"/>
      <c r="T730" s="193"/>
      <c r="U730" s="193"/>
      <c r="V730" s="193"/>
      <c r="W730" s="193"/>
      <c r="X730" s="193"/>
      <c r="Y730" s="193"/>
      <c r="Z730" s="193"/>
      <c r="AA730" s="193"/>
      <c r="AB730" s="193"/>
      <c r="AC730" s="193"/>
      <c r="AD730" s="193"/>
      <c r="AE730" s="193"/>
      <c r="AF730" s="193"/>
      <c r="AG730" s="193"/>
      <c r="AH730" s="193"/>
      <c r="AI730" s="193"/>
      <c r="AJ730" s="193"/>
      <c r="AK730" s="193"/>
      <c r="AL730" s="193"/>
      <c r="AM730" s="193"/>
      <c r="AN730" s="193"/>
      <c r="AO730" s="193"/>
      <c r="AP730" s="193"/>
      <c r="AQ730" s="193"/>
      <c r="AR730" s="193"/>
      <c r="AS730" s="193"/>
      <c r="AT730" s="194"/>
      <c r="AU730" s="193"/>
    </row>
    <row r="731" spans="19:47" ht="15.75" hidden="1" customHeight="1">
      <c r="S731" s="193"/>
      <c r="T731" s="193"/>
      <c r="U731" s="193"/>
      <c r="V731" s="193"/>
      <c r="W731" s="193"/>
      <c r="X731" s="193"/>
      <c r="Y731" s="193"/>
      <c r="Z731" s="193"/>
      <c r="AA731" s="193"/>
      <c r="AB731" s="193"/>
      <c r="AC731" s="193"/>
      <c r="AD731" s="193"/>
      <c r="AE731" s="193"/>
      <c r="AF731" s="193"/>
      <c r="AG731" s="193"/>
      <c r="AH731" s="193"/>
      <c r="AI731" s="193"/>
      <c r="AJ731" s="193"/>
      <c r="AK731" s="193"/>
      <c r="AL731" s="193"/>
      <c r="AM731" s="193"/>
      <c r="AN731" s="193"/>
      <c r="AO731" s="193"/>
      <c r="AP731" s="193"/>
      <c r="AQ731" s="193"/>
      <c r="AR731" s="193"/>
      <c r="AS731" s="193"/>
      <c r="AT731" s="194"/>
      <c r="AU731" s="193"/>
    </row>
    <row r="732" spans="19:47" ht="15.75" hidden="1" customHeight="1"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93"/>
      <c r="AD732" s="193"/>
      <c r="AE732" s="193"/>
      <c r="AF732" s="193"/>
      <c r="AG732" s="193"/>
      <c r="AH732" s="193"/>
      <c r="AI732" s="193"/>
      <c r="AJ732" s="193"/>
      <c r="AK732" s="193"/>
      <c r="AL732" s="193"/>
      <c r="AM732" s="193"/>
      <c r="AN732" s="193"/>
      <c r="AO732" s="193"/>
      <c r="AP732" s="193"/>
      <c r="AQ732" s="193"/>
      <c r="AR732" s="193"/>
      <c r="AS732" s="193"/>
      <c r="AT732" s="194"/>
      <c r="AU732" s="193"/>
    </row>
    <row r="733" spans="19:47" ht="15.75" hidden="1" customHeight="1">
      <c r="S733" s="193"/>
      <c r="T733" s="193"/>
      <c r="U733" s="193"/>
      <c r="V733" s="193"/>
      <c r="W733" s="193"/>
      <c r="X733" s="193"/>
      <c r="Y733" s="193"/>
      <c r="Z733" s="193"/>
      <c r="AA733" s="193"/>
      <c r="AB733" s="193"/>
      <c r="AC733" s="193"/>
      <c r="AD733" s="193"/>
      <c r="AE733" s="193"/>
      <c r="AF733" s="193"/>
      <c r="AG733" s="193"/>
      <c r="AH733" s="193"/>
      <c r="AI733" s="193"/>
      <c r="AJ733" s="193"/>
      <c r="AK733" s="193"/>
      <c r="AL733" s="193"/>
      <c r="AM733" s="193"/>
      <c r="AN733" s="193"/>
      <c r="AO733" s="193"/>
      <c r="AP733" s="193"/>
      <c r="AQ733" s="193"/>
      <c r="AR733" s="193"/>
      <c r="AS733" s="193"/>
      <c r="AT733" s="194"/>
      <c r="AU733" s="193"/>
    </row>
    <row r="734" spans="19:47" ht="15.75" hidden="1" customHeight="1"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3"/>
      <c r="AE734" s="193"/>
      <c r="AF734" s="193"/>
      <c r="AG734" s="193"/>
      <c r="AH734" s="193"/>
      <c r="AI734" s="193"/>
      <c r="AJ734" s="193"/>
      <c r="AK734" s="193"/>
      <c r="AL734" s="193"/>
      <c r="AM734" s="193"/>
      <c r="AN734" s="193"/>
      <c r="AO734" s="193"/>
      <c r="AP734" s="193"/>
      <c r="AQ734" s="193"/>
      <c r="AR734" s="193"/>
      <c r="AS734" s="193"/>
      <c r="AT734" s="194"/>
      <c r="AU734" s="193"/>
    </row>
    <row r="735" spans="19:47" ht="15.75" hidden="1" customHeight="1">
      <c r="S735" s="193"/>
      <c r="T735" s="193"/>
      <c r="U735" s="193"/>
      <c r="V735" s="193"/>
      <c r="W735" s="193"/>
      <c r="X735" s="193"/>
      <c r="Y735" s="193"/>
      <c r="Z735" s="193"/>
      <c r="AA735" s="193"/>
      <c r="AB735" s="193"/>
      <c r="AC735" s="193"/>
      <c r="AD735" s="193"/>
      <c r="AE735" s="193"/>
      <c r="AF735" s="193"/>
      <c r="AG735" s="193"/>
      <c r="AH735" s="193"/>
      <c r="AI735" s="193"/>
      <c r="AJ735" s="193"/>
      <c r="AK735" s="193"/>
      <c r="AL735" s="193"/>
      <c r="AM735" s="193"/>
      <c r="AN735" s="193"/>
      <c r="AO735" s="193"/>
      <c r="AP735" s="193"/>
      <c r="AQ735" s="193"/>
      <c r="AR735" s="193"/>
      <c r="AS735" s="193"/>
      <c r="AT735" s="194"/>
      <c r="AU735" s="193"/>
    </row>
    <row r="736" spans="19:47" ht="15.75" hidden="1" customHeight="1">
      <c r="S736" s="193"/>
      <c r="T736" s="193"/>
      <c r="U736" s="193"/>
      <c r="V736" s="193"/>
      <c r="W736" s="193"/>
      <c r="X736" s="193"/>
      <c r="Y736" s="193"/>
      <c r="Z736" s="193"/>
      <c r="AA736" s="193"/>
      <c r="AB736" s="193"/>
      <c r="AC736" s="193"/>
      <c r="AD736" s="193"/>
      <c r="AE736" s="193"/>
      <c r="AF736" s="193"/>
      <c r="AG736" s="193"/>
      <c r="AH736" s="193"/>
      <c r="AI736" s="193"/>
      <c r="AJ736" s="193"/>
      <c r="AK736" s="193"/>
      <c r="AL736" s="193"/>
      <c r="AM736" s="193"/>
      <c r="AN736" s="193"/>
      <c r="AO736" s="193"/>
      <c r="AP736" s="193"/>
      <c r="AQ736" s="193"/>
      <c r="AR736" s="193"/>
      <c r="AS736" s="193"/>
      <c r="AT736" s="194"/>
      <c r="AU736" s="193"/>
    </row>
    <row r="737" spans="19:47" ht="15.75" hidden="1" customHeight="1">
      <c r="S737" s="193"/>
      <c r="T737" s="193"/>
      <c r="U737" s="193"/>
      <c r="V737" s="193"/>
      <c r="W737" s="193"/>
      <c r="X737" s="193"/>
      <c r="Y737" s="193"/>
      <c r="Z737" s="193"/>
      <c r="AA737" s="193"/>
      <c r="AB737" s="193"/>
      <c r="AC737" s="193"/>
      <c r="AD737" s="193"/>
      <c r="AE737" s="193"/>
      <c r="AF737" s="193"/>
      <c r="AG737" s="193"/>
      <c r="AH737" s="193"/>
      <c r="AI737" s="193"/>
      <c r="AJ737" s="193"/>
      <c r="AK737" s="193"/>
      <c r="AL737" s="193"/>
      <c r="AM737" s="193"/>
      <c r="AN737" s="193"/>
      <c r="AO737" s="193"/>
      <c r="AP737" s="193"/>
      <c r="AQ737" s="193"/>
      <c r="AR737" s="193"/>
      <c r="AS737" s="193"/>
      <c r="AT737" s="194"/>
      <c r="AU737" s="193"/>
    </row>
    <row r="738" spans="19:47" ht="15.75" hidden="1" customHeight="1">
      <c r="S738" s="193"/>
      <c r="T738" s="193"/>
      <c r="U738" s="193"/>
      <c r="V738" s="193"/>
      <c r="W738" s="193"/>
      <c r="X738" s="193"/>
      <c r="Y738" s="193"/>
      <c r="Z738" s="193"/>
      <c r="AA738" s="193"/>
      <c r="AB738" s="193"/>
      <c r="AC738" s="193"/>
      <c r="AD738" s="193"/>
      <c r="AE738" s="193"/>
      <c r="AF738" s="193"/>
      <c r="AG738" s="193"/>
      <c r="AH738" s="193"/>
      <c r="AI738" s="193"/>
      <c r="AJ738" s="193"/>
      <c r="AK738" s="193"/>
      <c r="AL738" s="193"/>
      <c r="AM738" s="193"/>
      <c r="AN738" s="193"/>
      <c r="AO738" s="193"/>
      <c r="AP738" s="193"/>
      <c r="AQ738" s="193"/>
      <c r="AR738" s="193"/>
      <c r="AS738" s="193"/>
      <c r="AT738" s="194"/>
      <c r="AU738" s="193"/>
    </row>
    <row r="739" spans="19:47" ht="15.75" hidden="1" customHeight="1">
      <c r="S739" s="193"/>
      <c r="T739" s="193"/>
      <c r="U739" s="193"/>
      <c r="V739" s="193"/>
      <c r="W739" s="193"/>
      <c r="X739" s="193"/>
      <c r="Y739" s="193"/>
      <c r="Z739" s="193"/>
      <c r="AA739" s="193"/>
      <c r="AB739" s="193"/>
      <c r="AC739" s="193"/>
      <c r="AD739" s="193"/>
      <c r="AE739" s="193"/>
      <c r="AF739" s="193"/>
      <c r="AG739" s="193"/>
      <c r="AH739" s="193"/>
      <c r="AI739" s="193"/>
      <c r="AJ739" s="193"/>
      <c r="AK739" s="193"/>
      <c r="AL739" s="193"/>
      <c r="AM739" s="193"/>
      <c r="AN739" s="193"/>
      <c r="AO739" s="193"/>
      <c r="AP739" s="193"/>
      <c r="AQ739" s="193"/>
      <c r="AR739" s="193"/>
      <c r="AS739" s="193"/>
      <c r="AT739" s="194"/>
      <c r="AU739" s="193"/>
    </row>
    <row r="740" spans="19:47" ht="15.75" hidden="1" customHeight="1">
      <c r="S740" s="193"/>
      <c r="T740" s="193"/>
      <c r="U740" s="193"/>
      <c r="V740" s="193"/>
      <c r="W740" s="193"/>
      <c r="X740" s="193"/>
      <c r="Y740" s="193"/>
      <c r="Z740" s="193"/>
      <c r="AA740" s="193"/>
      <c r="AB740" s="193"/>
      <c r="AC740" s="193"/>
      <c r="AD740" s="193"/>
      <c r="AE740" s="193"/>
      <c r="AF740" s="193"/>
      <c r="AG740" s="193"/>
      <c r="AH740" s="193"/>
      <c r="AI740" s="193"/>
      <c r="AJ740" s="193"/>
      <c r="AK740" s="193"/>
      <c r="AL740" s="193"/>
      <c r="AM740" s="193"/>
      <c r="AN740" s="193"/>
      <c r="AO740" s="193"/>
      <c r="AP740" s="193"/>
      <c r="AQ740" s="193"/>
      <c r="AR740" s="193"/>
      <c r="AS740" s="193"/>
      <c r="AT740" s="194"/>
      <c r="AU740" s="193"/>
    </row>
    <row r="741" spans="19:47" ht="15.75" hidden="1" customHeight="1">
      <c r="S741" s="193"/>
      <c r="T741" s="193"/>
      <c r="U741" s="193"/>
      <c r="V741" s="193"/>
      <c r="W741" s="193"/>
      <c r="X741" s="193"/>
      <c r="Y741" s="193"/>
      <c r="Z741" s="193"/>
      <c r="AA741" s="193"/>
      <c r="AB741" s="193"/>
      <c r="AC741" s="193"/>
      <c r="AD741" s="193"/>
      <c r="AE741" s="193"/>
      <c r="AF741" s="193"/>
      <c r="AG741" s="193"/>
      <c r="AH741" s="193"/>
      <c r="AI741" s="193"/>
      <c r="AJ741" s="193"/>
      <c r="AK741" s="193"/>
      <c r="AL741" s="193"/>
      <c r="AM741" s="193"/>
      <c r="AN741" s="193"/>
      <c r="AO741" s="193"/>
      <c r="AP741" s="193"/>
      <c r="AQ741" s="193"/>
      <c r="AR741" s="193"/>
      <c r="AS741" s="193"/>
      <c r="AT741" s="194"/>
      <c r="AU741" s="193"/>
    </row>
    <row r="742" spans="19:47" ht="15.75" hidden="1" customHeight="1">
      <c r="S742" s="193"/>
      <c r="T742" s="193"/>
      <c r="U742" s="193"/>
      <c r="V742" s="193"/>
      <c r="W742" s="193"/>
      <c r="X742" s="193"/>
      <c r="Y742" s="193"/>
      <c r="Z742" s="193"/>
      <c r="AA742" s="193"/>
      <c r="AB742" s="193"/>
      <c r="AC742" s="193"/>
      <c r="AD742" s="193"/>
      <c r="AE742" s="193"/>
      <c r="AF742" s="193"/>
      <c r="AG742" s="193"/>
      <c r="AH742" s="193"/>
      <c r="AI742" s="193"/>
      <c r="AJ742" s="193"/>
      <c r="AK742" s="193"/>
      <c r="AL742" s="193"/>
      <c r="AM742" s="193"/>
      <c r="AN742" s="193"/>
      <c r="AO742" s="193"/>
      <c r="AP742" s="193"/>
      <c r="AQ742" s="193"/>
      <c r="AR742" s="193"/>
      <c r="AS742" s="193"/>
      <c r="AT742" s="194"/>
      <c r="AU742" s="193"/>
    </row>
    <row r="743" spans="19:47" ht="15.75" hidden="1" customHeight="1">
      <c r="S743" s="193"/>
      <c r="T743" s="193"/>
      <c r="U743" s="193"/>
      <c r="V743" s="193"/>
      <c r="W743" s="193"/>
      <c r="X743" s="193"/>
      <c r="Y743" s="193"/>
      <c r="Z743" s="193"/>
      <c r="AA743" s="193"/>
      <c r="AB743" s="193"/>
      <c r="AC743" s="193"/>
      <c r="AD743" s="193"/>
      <c r="AE743" s="193"/>
      <c r="AF743" s="193"/>
      <c r="AG743" s="193"/>
      <c r="AH743" s="193"/>
      <c r="AI743" s="193"/>
      <c r="AJ743" s="193"/>
      <c r="AK743" s="193"/>
      <c r="AL743" s="193"/>
      <c r="AM743" s="193"/>
      <c r="AN743" s="193"/>
      <c r="AO743" s="193"/>
      <c r="AP743" s="193"/>
      <c r="AQ743" s="193"/>
      <c r="AR743" s="193"/>
      <c r="AS743" s="193"/>
      <c r="AT743" s="194"/>
      <c r="AU743" s="193"/>
    </row>
    <row r="744" spans="19:47" ht="15.75" hidden="1" customHeight="1">
      <c r="S744" s="193"/>
      <c r="T744" s="193"/>
      <c r="U744" s="193"/>
      <c r="V744" s="193"/>
      <c r="W744" s="193"/>
      <c r="X744" s="193"/>
      <c r="Y744" s="193"/>
      <c r="Z744" s="193"/>
      <c r="AA744" s="193"/>
      <c r="AB744" s="193"/>
      <c r="AC744" s="193"/>
      <c r="AD744" s="193"/>
      <c r="AE744" s="193"/>
      <c r="AF744" s="193"/>
      <c r="AG744" s="193"/>
      <c r="AH744" s="193"/>
      <c r="AI744" s="193"/>
      <c r="AJ744" s="193"/>
      <c r="AK744" s="193"/>
      <c r="AL744" s="193"/>
      <c r="AM744" s="193"/>
      <c r="AN744" s="193"/>
      <c r="AO744" s="193"/>
      <c r="AP744" s="193"/>
      <c r="AQ744" s="193"/>
      <c r="AR744" s="193"/>
      <c r="AS744" s="193"/>
      <c r="AT744" s="194"/>
      <c r="AU744" s="193"/>
    </row>
    <row r="745" spans="19:47" ht="15.75" hidden="1" customHeight="1">
      <c r="S745" s="193"/>
      <c r="T745" s="193"/>
      <c r="U745" s="193"/>
      <c r="V745" s="193"/>
      <c r="W745" s="193"/>
      <c r="X745" s="193"/>
      <c r="Y745" s="193"/>
      <c r="Z745" s="193"/>
      <c r="AA745" s="193"/>
      <c r="AB745" s="193"/>
      <c r="AC745" s="193"/>
      <c r="AD745" s="193"/>
      <c r="AE745" s="193"/>
      <c r="AF745" s="193"/>
      <c r="AG745" s="193"/>
      <c r="AH745" s="193"/>
      <c r="AI745" s="193"/>
      <c r="AJ745" s="193"/>
      <c r="AK745" s="193"/>
      <c r="AL745" s="193"/>
      <c r="AM745" s="193"/>
      <c r="AN745" s="193"/>
      <c r="AO745" s="193"/>
      <c r="AP745" s="193"/>
      <c r="AQ745" s="193"/>
      <c r="AR745" s="193"/>
      <c r="AS745" s="193"/>
      <c r="AT745" s="194"/>
      <c r="AU745" s="193"/>
    </row>
    <row r="746" spans="19:47" ht="15.75" hidden="1" customHeight="1">
      <c r="S746" s="193"/>
      <c r="T746" s="193"/>
      <c r="U746" s="193"/>
      <c r="V746" s="193"/>
      <c r="W746" s="193"/>
      <c r="X746" s="193"/>
      <c r="Y746" s="193"/>
      <c r="Z746" s="193"/>
      <c r="AA746" s="193"/>
      <c r="AB746" s="193"/>
      <c r="AC746" s="193"/>
      <c r="AD746" s="193"/>
      <c r="AE746" s="193"/>
      <c r="AF746" s="193"/>
      <c r="AG746" s="193"/>
      <c r="AH746" s="193"/>
      <c r="AI746" s="193"/>
      <c r="AJ746" s="193"/>
      <c r="AK746" s="193"/>
      <c r="AL746" s="193"/>
      <c r="AM746" s="193"/>
      <c r="AN746" s="193"/>
      <c r="AO746" s="193"/>
      <c r="AP746" s="193"/>
      <c r="AQ746" s="193"/>
      <c r="AR746" s="193"/>
      <c r="AS746" s="193"/>
      <c r="AT746" s="194"/>
      <c r="AU746" s="193"/>
    </row>
    <row r="747" spans="19:47" ht="15.75" hidden="1" customHeight="1">
      <c r="S747" s="193"/>
      <c r="T747" s="193"/>
      <c r="U747" s="193"/>
      <c r="V747" s="193"/>
      <c r="W747" s="193"/>
      <c r="X747" s="193"/>
      <c r="Y747" s="193"/>
      <c r="Z747" s="193"/>
      <c r="AA747" s="193"/>
      <c r="AB747" s="193"/>
      <c r="AC747" s="193"/>
      <c r="AD747" s="193"/>
      <c r="AE747" s="193"/>
      <c r="AF747" s="193"/>
      <c r="AG747" s="193"/>
      <c r="AH747" s="193"/>
      <c r="AI747" s="193"/>
      <c r="AJ747" s="193"/>
      <c r="AK747" s="193"/>
      <c r="AL747" s="193"/>
      <c r="AM747" s="193"/>
      <c r="AN747" s="193"/>
      <c r="AO747" s="193"/>
      <c r="AP747" s="193"/>
      <c r="AQ747" s="193"/>
      <c r="AR747" s="193"/>
      <c r="AS747" s="193"/>
      <c r="AT747" s="194"/>
      <c r="AU747" s="193"/>
    </row>
    <row r="748" spans="19:47" ht="15.75" hidden="1" customHeight="1">
      <c r="S748" s="193"/>
      <c r="T748" s="193"/>
      <c r="U748" s="193"/>
      <c r="V748" s="193"/>
      <c r="W748" s="193"/>
      <c r="X748" s="193"/>
      <c r="Y748" s="193"/>
      <c r="Z748" s="193"/>
      <c r="AA748" s="193"/>
      <c r="AB748" s="193"/>
      <c r="AC748" s="193"/>
      <c r="AD748" s="193"/>
      <c r="AE748" s="193"/>
      <c r="AF748" s="193"/>
      <c r="AG748" s="193"/>
      <c r="AH748" s="193"/>
      <c r="AI748" s="193"/>
      <c r="AJ748" s="193"/>
      <c r="AK748" s="193"/>
      <c r="AL748" s="193"/>
      <c r="AM748" s="193"/>
      <c r="AN748" s="193"/>
      <c r="AO748" s="193"/>
      <c r="AP748" s="193"/>
      <c r="AQ748" s="193"/>
      <c r="AR748" s="193"/>
      <c r="AS748" s="193"/>
      <c r="AT748" s="194"/>
      <c r="AU748" s="193"/>
    </row>
    <row r="749" spans="19:47" ht="15.75" hidden="1" customHeight="1"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3"/>
      <c r="AE749" s="193"/>
      <c r="AF749" s="193"/>
      <c r="AG749" s="193"/>
      <c r="AH749" s="193"/>
      <c r="AI749" s="193"/>
      <c r="AJ749" s="193"/>
      <c r="AK749" s="193"/>
      <c r="AL749" s="193"/>
      <c r="AM749" s="193"/>
      <c r="AN749" s="193"/>
      <c r="AO749" s="193"/>
      <c r="AP749" s="193"/>
      <c r="AQ749" s="193"/>
      <c r="AR749" s="193"/>
      <c r="AS749" s="193"/>
      <c r="AT749" s="194"/>
      <c r="AU749" s="193"/>
    </row>
    <row r="750" spans="19:47" ht="15.75" hidden="1" customHeight="1">
      <c r="S750" s="193"/>
      <c r="T750" s="193"/>
      <c r="U750" s="193"/>
      <c r="V750" s="193"/>
      <c r="W750" s="193"/>
      <c r="X750" s="193"/>
      <c r="Y750" s="193"/>
      <c r="Z750" s="193"/>
      <c r="AA750" s="193"/>
      <c r="AB750" s="193"/>
      <c r="AC750" s="193"/>
      <c r="AD750" s="193"/>
      <c r="AE750" s="193"/>
      <c r="AF750" s="193"/>
      <c r="AG750" s="193"/>
      <c r="AH750" s="193"/>
      <c r="AI750" s="193"/>
      <c r="AJ750" s="193"/>
      <c r="AK750" s="193"/>
      <c r="AL750" s="193"/>
      <c r="AM750" s="193"/>
      <c r="AN750" s="193"/>
      <c r="AO750" s="193"/>
      <c r="AP750" s="193"/>
      <c r="AQ750" s="193"/>
      <c r="AR750" s="193"/>
      <c r="AS750" s="193"/>
      <c r="AT750" s="194"/>
      <c r="AU750" s="193"/>
    </row>
    <row r="751" spans="19:47" ht="15.75" hidden="1" customHeight="1">
      <c r="S751" s="193"/>
      <c r="T751" s="193"/>
      <c r="U751" s="193"/>
      <c r="V751" s="193"/>
      <c r="W751" s="193"/>
      <c r="X751" s="193"/>
      <c r="Y751" s="193"/>
      <c r="Z751" s="193"/>
      <c r="AA751" s="193"/>
      <c r="AB751" s="193"/>
      <c r="AC751" s="193"/>
      <c r="AD751" s="193"/>
      <c r="AE751" s="193"/>
      <c r="AF751" s="193"/>
      <c r="AG751" s="193"/>
      <c r="AH751" s="193"/>
      <c r="AI751" s="193"/>
      <c r="AJ751" s="193"/>
      <c r="AK751" s="193"/>
      <c r="AL751" s="193"/>
      <c r="AM751" s="193"/>
      <c r="AN751" s="193"/>
      <c r="AO751" s="193"/>
      <c r="AP751" s="193"/>
      <c r="AQ751" s="193"/>
      <c r="AR751" s="193"/>
      <c r="AS751" s="193"/>
      <c r="AT751" s="194"/>
      <c r="AU751" s="193"/>
    </row>
    <row r="752" spans="19:47" ht="15.75" hidden="1" customHeight="1"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3"/>
      <c r="AE752" s="193"/>
      <c r="AF752" s="193"/>
      <c r="AG752" s="193"/>
      <c r="AH752" s="193"/>
      <c r="AI752" s="193"/>
      <c r="AJ752" s="193"/>
      <c r="AK752" s="193"/>
      <c r="AL752" s="193"/>
      <c r="AM752" s="193"/>
      <c r="AN752" s="193"/>
      <c r="AO752" s="193"/>
      <c r="AP752" s="193"/>
      <c r="AQ752" s="193"/>
      <c r="AR752" s="193"/>
      <c r="AS752" s="193"/>
      <c r="AT752" s="194"/>
      <c r="AU752" s="193"/>
    </row>
    <row r="753" spans="19:47" ht="15.75" hidden="1" customHeight="1"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4"/>
      <c r="AU753" s="193"/>
    </row>
    <row r="754" spans="19:47" ht="15.75" hidden="1" customHeight="1"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3"/>
      <c r="AM754" s="193"/>
      <c r="AN754" s="193"/>
      <c r="AO754" s="193"/>
      <c r="AP754" s="193"/>
      <c r="AQ754" s="193"/>
      <c r="AR754" s="193"/>
      <c r="AS754" s="193"/>
      <c r="AT754" s="194"/>
      <c r="AU754" s="193"/>
    </row>
    <row r="755" spans="19:47" ht="15.75" hidden="1" customHeight="1"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3"/>
      <c r="AQ755" s="193"/>
      <c r="AR755" s="193"/>
      <c r="AS755" s="193"/>
      <c r="AT755" s="194"/>
      <c r="AU755" s="193"/>
    </row>
    <row r="756" spans="19:47" ht="15.75" hidden="1" customHeight="1"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193"/>
      <c r="AE756" s="193"/>
      <c r="AF756" s="193"/>
      <c r="AG756" s="193"/>
      <c r="AH756" s="193"/>
      <c r="AI756" s="193"/>
      <c r="AJ756" s="193"/>
      <c r="AK756" s="193"/>
      <c r="AL756" s="193"/>
      <c r="AM756" s="193"/>
      <c r="AN756" s="193"/>
      <c r="AO756" s="193"/>
      <c r="AP756" s="193"/>
      <c r="AQ756" s="193"/>
      <c r="AR756" s="193"/>
      <c r="AS756" s="193"/>
      <c r="AT756" s="194"/>
      <c r="AU756" s="193"/>
    </row>
    <row r="757" spans="19:47" ht="15.75" hidden="1" customHeight="1">
      <c r="S757" s="193"/>
      <c r="T757" s="193"/>
      <c r="U757" s="193"/>
      <c r="V757" s="193"/>
      <c r="W757" s="193"/>
      <c r="X757" s="193"/>
      <c r="Y757" s="193"/>
      <c r="Z757" s="193"/>
      <c r="AA757" s="193"/>
      <c r="AB757" s="193"/>
      <c r="AC757" s="193"/>
      <c r="AD757" s="193"/>
      <c r="AE757" s="193"/>
      <c r="AF757" s="193"/>
      <c r="AG757" s="193"/>
      <c r="AH757" s="193"/>
      <c r="AI757" s="193"/>
      <c r="AJ757" s="193"/>
      <c r="AK757" s="193"/>
      <c r="AL757" s="193"/>
      <c r="AM757" s="193"/>
      <c r="AN757" s="193"/>
      <c r="AO757" s="193"/>
      <c r="AP757" s="193"/>
      <c r="AQ757" s="193"/>
      <c r="AR757" s="193"/>
      <c r="AS757" s="193"/>
      <c r="AT757" s="194"/>
      <c r="AU757" s="193"/>
    </row>
    <row r="758" spans="19:47" ht="15.75" hidden="1" customHeight="1">
      <c r="S758" s="193"/>
      <c r="T758" s="193"/>
      <c r="U758" s="193"/>
      <c r="V758" s="193"/>
      <c r="W758" s="193"/>
      <c r="X758" s="193"/>
      <c r="Y758" s="193"/>
      <c r="Z758" s="193"/>
      <c r="AA758" s="193"/>
      <c r="AB758" s="193"/>
      <c r="AC758" s="193"/>
      <c r="AD758" s="193"/>
      <c r="AE758" s="193"/>
      <c r="AF758" s="193"/>
      <c r="AG758" s="193"/>
      <c r="AH758" s="193"/>
      <c r="AI758" s="193"/>
      <c r="AJ758" s="193"/>
      <c r="AK758" s="193"/>
      <c r="AL758" s="193"/>
      <c r="AM758" s="193"/>
      <c r="AN758" s="193"/>
      <c r="AO758" s="193"/>
      <c r="AP758" s="193"/>
      <c r="AQ758" s="193"/>
      <c r="AR758" s="193"/>
      <c r="AS758" s="193"/>
      <c r="AT758" s="194"/>
      <c r="AU758" s="193"/>
    </row>
    <row r="759" spans="19:47" ht="15.75" hidden="1" customHeight="1">
      <c r="S759" s="193"/>
      <c r="T759" s="193"/>
      <c r="U759" s="193"/>
      <c r="V759" s="193"/>
      <c r="W759" s="193"/>
      <c r="X759" s="193"/>
      <c r="Y759" s="193"/>
      <c r="Z759" s="193"/>
      <c r="AA759" s="193"/>
      <c r="AB759" s="193"/>
      <c r="AC759" s="193"/>
      <c r="AD759" s="193"/>
      <c r="AE759" s="193"/>
      <c r="AF759" s="193"/>
      <c r="AG759" s="193"/>
      <c r="AH759" s="193"/>
      <c r="AI759" s="193"/>
      <c r="AJ759" s="193"/>
      <c r="AK759" s="193"/>
      <c r="AL759" s="193"/>
      <c r="AM759" s="193"/>
      <c r="AN759" s="193"/>
      <c r="AO759" s="193"/>
      <c r="AP759" s="193"/>
      <c r="AQ759" s="193"/>
      <c r="AR759" s="193"/>
      <c r="AS759" s="193"/>
      <c r="AT759" s="194"/>
      <c r="AU759" s="193"/>
    </row>
    <row r="760" spans="19:47" ht="15.75" hidden="1" customHeight="1">
      <c r="S760" s="193"/>
      <c r="T760" s="193"/>
      <c r="U760" s="193"/>
      <c r="V760" s="193"/>
      <c r="W760" s="193"/>
      <c r="X760" s="193"/>
      <c r="Y760" s="193"/>
      <c r="Z760" s="193"/>
      <c r="AA760" s="193"/>
      <c r="AB760" s="193"/>
      <c r="AC760" s="193"/>
      <c r="AD760" s="193"/>
      <c r="AE760" s="193"/>
      <c r="AF760" s="193"/>
      <c r="AG760" s="193"/>
      <c r="AH760" s="193"/>
      <c r="AI760" s="193"/>
      <c r="AJ760" s="193"/>
      <c r="AK760" s="193"/>
      <c r="AL760" s="193"/>
      <c r="AM760" s="193"/>
      <c r="AN760" s="193"/>
      <c r="AO760" s="193"/>
      <c r="AP760" s="193"/>
      <c r="AQ760" s="193"/>
      <c r="AR760" s="193"/>
      <c r="AS760" s="193"/>
      <c r="AT760" s="194"/>
      <c r="AU760" s="193"/>
    </row>
    <row r="761" spans="19:47" ht="15.75" hidden="1" customHeight="1">
      <c r="S761" s="193"/>
      <c r="T761" s="193"/>
      <c r="U761" s="193"/>
      <c r="V761" s="193"/>
      <c r="W761" s="193"/>
      <c r="X761" s="193"/>
      <c r="Y761" s="193"/>
      <c r="Z761" s="193"/>
      <c r="AA761" s="193"/>
      <c r="AB761" s="193"/>
      <c r="AC761" s="193"/>
      <c r="AD761" s="193"/>
      <c r="AE761" s="193"/>
      <c r="AF761" s="193"/>
      <c r="AG761" s="193"/>
      <c r="AH761" s="193"/>
      <c r="AI761" s="193"/>
      <c r="AJ761" s="193"/>
      <c r="AK761" s="193"/>
      <c r="AL761" s="193"/>
      <c r="AM761" s="193"/>
      <c r="AN761" s="193"/>
      <c r="AO761" s="193"/>
      <c r="AP761" s="193"/>
      <c r="AQ761" s="193"/>
      <c r="AR761" s="193"/>
      <c r="AS761" s="193"/>
      <c r="AT761" s="194"/>
      <c r="AU761" s="193"/>
    </row>
    <row r="762" spans="19:47" ht="15.75" hidden="1" customHeight="1">
      <c r="S762" s="193"/>
      <c r="T762" s="193"/>
      <c r="U762" s="193"/>
      <c r="V762" s="193"/>
      <c r="W762" s="193"/>
      <c r="X762" s="193"/>
      <c r="Y762" s="193"/>
      <c r="Z762" s="193"/>
      <c r="AA762" s="193"/>
      <c r="AB762" s="193"/>
      <c r="AC762" s="193"/>
      <c r="AD762" s="193"/>
      <c r="AE762" s="193"/>
      <c r="AF762" s="193"/>
      <c r="AG762" s="193"/>
      <c r="AH762" s="193"/>
      <c r="AI762" s="193"/>
      <c r="AJ762" s="193"/>
      <c r="AK762" s="193"/>
      <c r="AL762" s="193"/>
      <c r="AM762" s="193"/>
      <c r="AN762" s="193"/>
      <c r="AO762" s="193"/>
      <c r="AP762" s="193"/>
      <c r="AQ762" s="193"/>
      <c r="AR762" s="193"/>
      <c r="AS762" s="193"/>
      <c r="AT762" s="194"/>
      <c r="AU762" s="193"/>
    </row>
    <row r="763" spans="19:47" ht="15.75" hidden="1" customHeight="1">
      <c r="S763" s="193"/>
      <c r="T763" s="193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3"/>
      <c r="AE763" s="193"/>
      <c r="AF763" s="193"/>
      <c r="AG763" s="193"/>
      <c r="AH763" s="193"/>
      <c r="AI763" s="193"/>
      <c r="AJ763" s="193"/>
      <c r="AK763" s="193"/>
      <c r="AL763" s="193"/>
      <c r="AM763" s="193"/>
      <c r="AN763" s="193"/>
      <c r="AO763" s="193"/>
      <c r="AP763" s="193"/>
      <c r="AQ763" s="193"/>
      <c r="AR763" s="193"/>
      <c r="AS763" s="193"/>
      <c r="AT763" s="194"/>
      <c r="AU763" s="193"/>
    </row>
    <row r="764" spans="19:47" ht="15.75" hidden="1" customHeight="1">
      <c r="S764" s="193"/>
      <c r="T764" s="193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3"/>
      <c r="AE764" s="193"/>
      <c r="AF764" s="193"/>
      <c r="AG764" s="193"/>
      <c r="AH764" s="193"/>
      <c r="AI764" s="193"/>
      <c r="AJ764" s="193"/>
      <c r="AK764" s="193"/>
      <c r="AL764" s="193"/>
      <c r="AM764" s="193"/>
      <c r="AN764" s="193"/>
      <c r="AO764" s="193"/>
      <c r="AP764" s="193"/>
      <c r="AQ764" s="193"/>
      <c r="AR764" s="193"/>
      <c r="AS764" s="193"/>
      <c r="AT764" s="194"/>
      <c r="AU764" s="193"/>
    </row>
    <row r="765" spans="19:47" ht="15.75" hidden="1" customHeight="1">
      <c r="S765" s="193"/>
      <c r="T765" s="193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3"/>
      <c r="AE765" s="193"/>
      <c r="AF765" s="193"/>
      <c r="AG765" s="193"/>
      <c r="AH765" s="193"/>
      <c r="AI765" s="193"/>
      <c r="AJ765" s="193"/>
      <c r="AK765" s="193"/>
      <c r="AL765" s="193"/>
      <c r="AM765" s="193"/>
      <c r="AN765" s="193"/>
      <c r="AO765" s="193"/>
      <c r="AP765" s="193"/>
      <c r="AQ765" s="193"/>
      <c r="AR765" s="193"/>
      <c r="AS765" s="193"/>
      <c r="AT765" s="194"/>
      <c r="AU765" s="193"/>
    </row>
    <row r="766" spans="19:47" ht="15.75" hidden="1" customHeight="1">
      <c r="S766" s="193"/>
      <c r="T766" s="193"/>
      <c r="U766" s="193"/>
      <c r="V766" s="193"/>
      <c r="W766" s="193"/>
      <c r="X766" s="193"/>
      <c r="Y766" s="193"/>
      <c r="Z766" s="193"/>
      <c r="AA766" s="193"/>
      <c r="AB766" s="193"/>
      <c r="AC766" s="193"/>
      <c r="AD766" s="193"/>
      <c r="AE766" s="193"/>
      <c r="AF766" s="193"/>
      <c r="AG766" s="193"/>
      <c r="AH766" s="193"/>
      <c r="AI766" s="193"/>
      <c r="AJ766" s="193"/>
      <c r="AK766" s="193"/>
      <c r="AL766" s="193"/>
      <c r="AM766" s="193"/>
      <c r="AN766" s="193"/>
      <c r="AO766" s="193"/>
      <c r="AP766" s="193"/>
      <c r="AQ766" s="193"/>
      <c r="AR766" s="193"/>
      <c r="AS766" s="193"/>
      <c r="AT766" s="194"/>
      <c r="AU766" s="193"/>
    </row>
    <row r="767" spans="19:47" ht="15.75" hidden="1" customHeight="1">
      <c r="S767" s="193"/>
      <c r="T767" s="193"/>
      <c r="U767" s="193"/>
      <c r="V767" s="193"/>
      <c r="W767" s="193"/>
      <c r="X767" s="193"/>
      <c r="Y767" s="193"/>
      <c r="Z767" s="193"/>
      <c r="AA767" s="193"/>
      <c r="AB767" s="193"/>
      <c r="AC767" s="193"/>
      <c r="AD767" s="193"/>
      <c r="AE767" s="193"/>
      <c r="AF767" s="193"/>
      <c r="AG767" s="193"/>
      <c r="AH767" s="193"/>
      <c r="AI767" s="193"/>
      <c r="AJ767" s="193"/>
      <c r="AK767" s="193"/>
      <c r="AL767" s="193"/>
      <c r="AM767" s="193"/>
      <c r="AN767" s="193"/>
      <c r="AO767" s="193"/>
      <c r="AP767" s="193"/>
      <c r="AQ767" s="193"/>
      <c r="AR767" s="193"/>
      <c r="AS767" s="193"/>
      <c r="AT767" s="194"/>
      <c r="AU767" s="193"/>
    </row>
    <row r="768" spans="19:47" ht="15.75" hidden="1" customHeight="1">
      <c r="S768" s="193"/>
      <c r="T768" s="193"/>
      <c r="U768" s="193"/>
      <c r="V768" s="193"/>
      <c r="W768" s="193"/>
      <c r="X768" s="193"/>
      <c r="Y768" s="193"/>
      <c r="Z768" s="193"/>
      <c r="AA768" s="193"/>
      <c r="AB768" s="193"/>
      <c r="AC768" s="193"/>
      <c r="AD768" s="193"/>
      <c r="AE768" s="193"/>
      <c r="AF768" s="193"/>
      <c r="AG768" s="193"/>
      <c r="AH768" s="193"/>
      <c r="AI768" s="193"/>
      <c r="AJ768" s="193"/>
      <c r="AK768" s="193"/>
      <c r="AL768" s="193"/>
      <c r="AM768" s="193"/>
      <c r="AN768" s="193"/>
      <c r="AO768" s="193"/>
      <c r="AP768" s="193"/>
      <c r="AQ768" s="193"/>
      <c r="AR768" s="193"/>
      <c r="AS768" s="193"/>
      <c r="AT768" s="194"/>
      <c r="AU768" s="193"/>
    </row>
    <row r="769" spans="19:47" ht="15.75" hidden="1" customHeight="1"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3"/>
      <c r="AE769" s="193"/>
      <c r="AF769" s="193"/>
      <c r="AG769" s="193"/>
      <c r="AH769" s="193"/>
      <c r="AI769" s="193"/>
      <c r="AJ769" s="193"/>
      <c r="AK769" s="193"/>
      <c r="AL769" s="193"/>
      <c r="AM769" s="193"/>
      <c r="AN769" s="193"/>
      <c r="AO769" s="193"/>
      <c r="AP769" s="193"/>
      <c r="AQ769" s="193"/>
      <c r="AR769" s="193"/>
      <c r="AS769" s="193"/>
      <c r="AT769" s="194"/>
      <c r="AU769" s="193"/>
    </row>
    <row r="770" spans="19:47" ht="15.75" hidden="1" customHeight="1"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3"/>
      <c r="AE770" s="193"/>
      <c r="AF770" s="193"/>
      <c r="AG770" s="193"/>
      <c r="AH770" s="193"/>
      <c r="AI770" s="193"/>
      <c r="AJ770" s="193"/>
      <c r="AK770" s="193"/>
      <c r="AL770" s="193"/>
      <c r="AM770" s="193"/>
      <c r="AN770" s="193"/>
      <c r="AO770" s="193"/>
      <c r="AP770" s="193"/>
      <c r="AQ770" s="193"/>
      <c r="AR770" s="193"/>
      <c r="AS770" s="193"/>
      <c r="AT770" s="194"/>
      <c r="AU770" s="193"/>
    </row>
    <row r="771" spans="19:47" ht="15.75" hidden="1" customHeight="1">
      <c r="S771" s="193"/>
      <c r="T771" s="193"/>
      <c r="U771" s="193"/>
      <c r="V771" s="193"/>
      <c r="W771" s="193"/>
      <c r="X771" s="193"/>
      <c r="Y771" s="193"/>
      <c r="Z771" s="193"/>
      <c r="AA771" s="193"/>
      <c r="AB771" s="193"/>
      <c r="AC771" s="193"/>
      <c r="AD771" s="193"/>
      <c r="AE771" s="193"/>
      <c r="AF771" s="193"/>
      <c r="AG771" s="193"/>
      <c r="AH771" s="193"/>
      <c r="AI771" s="193"/>
      <c r="AJ771" s="193"/>
      <c r="AK771" s="193"/>
      <c r="AL771" s="193"/>
      <c r="AM771" s="193"/>
      <c r="AN771" s="193"/>
      <c r="AO771" s="193"/>
      <c r="AP771" s="193"/>
      <c r="AQ771" s="193"/>
      <c r="AR771" s="193"/>
      <c r="AS771" s="193"/>
      <c r="AT771" s="194"/>
      <c r="AU771" s="193"/>
    </row>
    <row r="772" spans="19:47" ht="15.75" hidden="1" customHeight="1">
      <c r="S772" s="193"/>
      <c r="T772" s="193"/>
      <c r="U772" s="193"/>
      <c r="V772" s="193"/>
      <c r="W772" s="193"/>
      <c r="X772" s="193"/>
      <c r="Y772" s="193"/>
      <c r="Z772" s="193"/>
      <c r="AA772" s="193"/>
      <c r="AB772" s="193"/>
      <c r="AC772" s="193"/>
      <c r="AD772" s="193"/>
      <c r="AE772" s="193"/>
      <c r="AF772" s="193"/>
      <c r="AG772" s="193"/>
      <c r="AH772" s="193"/>
      <c r="AI772" s="193"/>
      <c r="AJ772" s="193"/>
      <c r="AK772" s="193"/>
      <c r="AL772" s="193"/>
      <c r="AM772" s="193"/>
      <c r="AN772" s="193"/>
      <c r="AO772" s="193"/>
      <c r="AP772" s="193"/>
      <c r="AQ772" s="193"/>
      <c r="AR772" s="193"/>
      <c r="AS772" s="193"/>
      <c r="AT772" s="194"/>
      <c r="AU772" s="193"/>
    </row>
    <row r="773" spans="19:47" ht="15.75" hidden="1" customHeight="1">
      <c r="S773" s="193"/>
      <c r="T773" s="193"/>
      <c r="U773" s="193"/>
      <c r="V773" s="193"/>
      <c r="W773" s="193"/>
      <c r="X773" s="193"/>
      <c r="Y773" s="193"/>
      <c r="Z773" s="193"/>
      <c r="AA773" s="193"/>
      <c r="AB773" s="193"/>
      <c r="AC773" s="193"/>
      <c r="AD773" s="193"/>
      <c r="AE773" s="193"/>
      <c r="AF773" s="193"/>
      <c r="AG773" s="193"/>
      <c r="AH773" s="193"/>
      <c r="AI773" s="193"/>
      <c r="AJ773" s="193"/>
      <c r="AK773" s="193"/>
      <c r="AL773" s="193"/>
      <c r="AM773" s="193"/>
      <c r="AN773" s="193"/>
      <c r="AO773" s="193"/>
      <c r="AP773" s="193"/>
      <c r="AQ773" s="193"/>
      <c r="AR773" s="193"/>
      <c r="AS773" s="193"/>
      <c r="AT773" s="194"/>
      <c r="AU773" s="193"/>
    </row>
    <row r="774" spans="19:47" ht="15.75" hidden="1" customHeight="1">
      <c r="S774" s="193"/>
      <c r="T774" s="193"/>
      <c r="U774" s="193"/>
      <c r="V774" s="193"/>
      <c r="W774" s="193"/>
      <c r="X774" s="193"/>
      <c r="Y774" s="193"/>
      <c r="Z774" s="193"/>
      <c r="AA774" s="193"/>
      <c r="AB774" s="193"/>
      <c r="AC774" s="193"/>
      <c r="AD774" s="193"/>
      <c r="AE774" s="193"/>
      <c r="AF774" s="193"/>
      <c r="AG774" s="193"/>
      <c r="AH774" s="193"/>
      <c r="AI774" s="193"/>
      <c r="AJ774" s="193"/>
      <c r="AK774" s="193"/>
      <c r="AL774" s="193"/>
      <c r="AM774" s="193"/>
      <c r="AN774" s="193"/>
      <c r="AO774" s="193"/>
      <c r="AP774" s="193"/>
      <c r="AQ774" s="193"/>
      <c r="AR774" s="193"/>
      <c r="AS774" s="193"/>
      <c r="AT774" s="194"/>
      <c r="AU774" s="193"/>
    </row>
    <row r="775" spans="19:47" ht="15.75" hidden="1" customHeight="1">
      <c r="S775" s="193"/>
      <c r="T775" s="193"/>
      <c r="U775" s="193"/>
      <c r="V775" s="193"/>
      <c r="W775" s="193"/>
      <c r="X775" s="193"/>
      <c r="Y775" s="193"/>
      <c r="Z775" s="193"/>
      <c r="AA775" s="193"/>
      <c r="AB775" s="193"/>
      <c r="AC775" s="193"/>
      <c r="AD775" s="193"/>
      <c r="AE775" s="193"/>
      <c r="AF775" s="193"/>
      <c r="AG775" s="193"/>
      <c r="AH775" s="193"/>
      <c r="AI775" s="193"/>
      <c r="AJ775" s="193"/>
      <c r="AK775" s="193"/>
      <c r="AL775" s="193"/>
      <c r="AM775" s="193"/>
      <c r="AN775" s="193"/>
      <c r="AO775" s="193"/>
      <c r="AP775" s="193"/>
      <c r="AQ775" s="193"/>
      <c r="AR775" s="193"/>
      <c r="AS775" s="193"/>
      <c r="AT775" s="194"/>
      <c r="AU775" s="193"/>
    </row>
    <row r="776" spans="19:47" ht="15.75" hidden="1" customHeight="1">
      <c r="S776" s="193"/>
      <c r="T776" s="193"/>
      <c r="U776" s="193"/>
      <c r="V776" s="193"/>
      <c r="W776" s="193"/>
      <c r="X776" s="193"/>
      <c r="Y776" s="193"/>
      <c r="Z776" s="193"/>
      <c r="AA776" s="193"/>
      <c r="AB776" s="193"/>
      <c r="AC776" s="193"/>
      <c r="AD776" s="193"/>
      <c r="AE776" s="193"/>
      <c r="AF776" s="193"/>
      <c r="AG776" s="193"/>
      <c r="AH776" s="193"/>
      <c r="AI776" s="193"/>
      <c r="AJ776" s="193"/>
      <c r="AK776" s="193"/>
      <c r="AL776" s="193"/>
      <c r="AM776" s="193"/>
      <c r="AN776" s="193"/>
      <c r="AO776" s="193"/>
      <c r="AP776" s="193"/>
      <c r="AQ776" s="193"/>
      <c r="AR776" s="193"/>
      <c r="AS776" s="193"/>
      <c r="AT776" s="194"/>
      <c r="AU776" s="193"/>
    </row>
    <row r="777" spans="19:47" ht="15.75" hidden="1" customHeight="1">
      <c r="S777" s="193"/>
      <c r="T777" s="193"/>
      <c r="U777" s="193"/>
      <c r="V777" s="193"/>
      <c r="W777" s="193"/>
      <c r="X777" s="193"/>
      <c r="Y777" s="193"/>
      <c r="Z777" s="193"/>
      <c r="AA777" s="193"/>
      <c r="AB777" s="193"/>
      <c r="AC777" s="193"/>
      <c r="AD777" s="193"/>
      <c r="AE777" s="193"/>
      <c r="AF777" s="193"/>
      <c r="AG777" s="193"/>
      <c r="AH777" s="193"/>
      <c r="AI777" s="193"/>
      <c r="AJ777" s="193"/>
      <c r="AK777" s="193"/>
      <c r="AL777" s="193"/>
      <c r="AM777" s="193"/>
      <c r="AN777" s="193"/>
      <c r="AO777" s="193"/>
      <c r="AP777" s="193"/>
      <c r="AQ777" s="193"/>
      <c r="AR777" s="193"/>
      <c r="AS777" s="193"/>
      <c r="AT777" s="194"/>
      <c r="AU777" s="193"/>
    </row>
    <row r="778" spans="19:47" ht="15.75" hidden="1" customHeight="1">
      <c r="S778" s="193"/>
      <c r="T778" s="193"/>
      <c r="U778" s="193"/>
      <c r="V778" s="193"/>
      <c r="W778" s="193"/>
      <c r="X778" s="193"/>
      <c r="Y778" s="193"/>
      <c r="Z778" s="193"/>
      <c r="AA778" s="193"/>
      <c r="AB778" s="193"/>
      <c r="AC778" s="193"/>
      <c r="AD778" s="193"/>
      <c r="AE778" s="193"/>
      <c r="AF778" s="193"/>
      <c r="AG778" s="193"/>
      <c r="AH778" s="193"/>
      <c r="AI778" s="193"/>
      <c r="AJ778" s="193"/>
      <c r="AK778" s="193"/>
      <c r="AL778" s="193"/>
      <c r="AM778" s="193"/>
      <c r="AN778" s="193"/>
      <c r="AO778" s="193"/>
      <c r="AP778" s="193"/>
      <c r="AQ778" s="193"/>
      <c r="AR778" s="193"/>
      <c r="AS778" s="193"/>
      <c r="AT778" s="194"/>
      <c r="AU778" s="193"/>
    </row>
    <row r="779" spans="19:47" ht="15.75" hidden="1" customHeight="1">
      <c r="S779" s="193"/>
      <c r="T779" s="193"/>
      <c r="U779" s="193"/>
      <c r="V779" s="193"/>
      <c r="W779" s="193"/>
      <c r="X779" s="193"/>
      <c r="Y779" s="193"/>
      <c r="Z779" s="193"/>
      <c r="AA779" s="193"/>
      <c r="AB779" s="193"/>
      <c r="AC779" s="193"/>
      <c r="AD779" s="193"/>
      <c r="AE779" s="193"/>
      <c r="AF779" s="193"/>
      <c r="AG779" s="193"/>
      <c r="AH779" s="193"/>
      <c r="AI779" s="193"/>
      <c r="AJ779" s="193"/>
      <c r="AK779" s="193"/>
      <c r="AL779" s="193"/>
      <c r="AM779" s="193"/>
      <c r="AN779" s="193"/>
      <c r="AO779" s="193"/>
      <c r="AP779" s="193"/>
      <c r="AQ779" s="193"/>
      <c r="AR779" s="193"/>
      <c r="AS779" s="193"/>
      <c r="AT779" s="194"/>
      <c r="AU779" s="193"/>
    </row>
    <row r="780" spans="19:47" ht="15.75" hidden="1" customHeight="1">
      <c r="S780" s="193"/>
      <c r="T780" s="193"/>
      <c r="U780" s="193"/>
      <c r="V780" s="193"/>
      <c r="W780" s="193"/>
      <c r="X780" s="193"/>
      <c r="Y780" s="193"/>
      <c r="Z780" s="193"/>
      <c r="AA780" s="193"/>
      <c r="AB780" s="193"/>
      <c r="AC780" s="193"/>
      <c r="AD780" s="193"/>
      <c r="AE780" s="193"/>
      <c r="AF780" s="193"/>
      <c r="AG780" s="193"/>
      <c r="AH780" s="193"/>
      <c r="AI780" s="193"/>
      <c r="AJ780" s="193"/>
      <c r="AK780" s="193"/>
      <c r="AL780" s="193"/>
      <c r="AM780" s="193"/>
      <c r="AN780" s="193"/>
      <c r="AO780" s="193"/>
      <c r="AP780" s="193"/>
      <c r="AQ780" s="193"/>
      <c r="AR780" s="193"/>
      <c r="AS780" s="193"/>
      <c r="AT780" s="194"/>
      <c r="AU780" s="193"/>
    </row>
    <row r="781" spans="19:47" ht="15.75" hidden="1" customHeight="1">
      <c r="S781" s="193"/>
      <c r="T781" s="193"/>
      <c r="U781" s="193"/>
      <c r="V781" s="193"/>
      <c r="W781" s="193"/>
      <c r="X781" s="193"/>
      <c r="Y781" s="193"/>
      <c r="Z781" s="193"/>
      <c r="AA781" s="193"/>
      <c r="AB781" s="193"/>
      <c r="AC781" s="193"/>
      <c r="AD781" s="193"/>
      <c r="AE781" s="193"/>
      <c r="AF781" s="193"/>
      <c r="AG781" s="193"/>
      <c r="AH781" s="193"/>
      <c r="AI781" s="193"/>
      <c r="AJ781" s="193"/>
      <c r="AK781" s="193"/>
      <c r="AL781" s="193"/>
      <c r="AM781" s="193"/>
      <c r="AN781" s="193"/>
      <c r="AO781" s="193"/>
      <c r="AP781" s="193"/>
      <c r="AQ781" s="193"/>
      <c r="AR781" s="193"/>
      <c r="AS781" s="193"/>
      <c r="AT781" s="194"/>
      <c r="AU781" s="193"/>
    </row>
    <row r="782" spans="19:47" ht="15.75" hidden="1" customHeight="1">
      <c r="S782" s="193"/>
      <c r="T782" s="193"/>
      <c r="U782" s="193"/>
      <c r="V782" s="193"/>
      <c r="W782" s="193"/>
      <c r="X782" s="193"/>
      <c r="Y782" s="193"/>
      <c r="Z782" s="193"/>
      <c r="AA782" s="193"/>
      <c r="AB782" s="193"/>
      <c r="AC782" s="193"/>
      <c r="AD782" s="193"/>
      <c r="AE782" s="193"/>
      <c r="AF782" s="193"/>
      <c r="AG782" s="193"/>
      <c r="AH782" s="193"/>
      <c r="AI782" s="193"/>
      <c r="AJ782" s="193"/>
      <c r="AK782" s="193"/>
      <c r="AL782" s="193"/>
      <c r="AM782" s="193"/>
      <c r="AN782" s="193"/>
      <c r="AO782" s="193"/>
      <c r="AP782" s="193"/>
      <c r="AQ782" s="193"/>
      <c r="AR782" s="193"/>
      <c r="AS782" s="193"/>
      <c r="AT782" s="194"/>
      <c r="AU782" s="193"/>
    </row>
    <row r="783" spans="19:47" ht="15.75" hidden="1" customHeight="1">
      <c r="S783" s="193"/>
      <c r="T783" s="193"/>
      <c r="U783" s="193"/>
      <c r="V783" s="193"/>
      <c r="W783" s="193"/>
      <c r="X783" s="193"/>
      <c r="Y783" s="193"/>
      <c r="Z783" s="193"/>
      <c r="AA783" s="193"/>
      <c r="AB783" s="193"/>
      <c r="AC783" s="193"/>
      <c r="AD783" s="193"/>
      <c r="AE783" s="193"/>
      <c r="AF783" s="193"/>
      <c r="AG783" s="193"/>
      <c r="AH783" s="193"/>
      <c r="AI783" s="193"/>
      <c r="AJ783" s="193"/>
      <c r="AK783" s="193"/>
      <c r="AL783" s="193"/>
      <c r="AM783" s="193"/>
      <c r="AN783" s="193"/>
      <c r="AO783" s="193"/>
      <c r="AP783" s="193"/>
      <c r="AQ783" s="193"/>
      <c r="AR783" s="193"/>
      <c r="AS783" s="193"/>
      <c r="AT783" s="194"/>
      <c r="AU783" s="193"/>
    </row>
    <row r="784" spans="19:47" ht="15.75" hidden="1" customHeight="1"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3"/>
      <c r="AT784" s="194"/>
      <c r="AU784" s="193"/>
    </row>
    <row r="785" spans="19:47" ht="15.75" hidden="1" customHeight="1"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3"/>
      <c r="AT785" s="194"/>
      <c r="AU785" s="193"/>
    </row>
    <row r="786" spans="19:47" ht="15.75" hidden="1" customHeight="1">
      <c r="S786" s="193"/>
      <c r="T786" s="193"/>
      <c r="U786" s="193"/>
      <c r="V786" s="193"/>
      <c r="W786" s="193"/>
      <c r="X786" s="193"/>
      <c r="Y786" s="193"/>
      <c r="Z786" s="193"/>
      <c r="AA786" s="193"/>
      <c r="AB786" s="193"/>
      <c r="AC786" s="193"/>
      <c r="AD786" s="193"/>
      <c r="AE786" s="193"/>
      <c r="AF786" s="193"/>
      <c r="AG786" s="193"/>
      <c r="AH786" s="193"/>
      <c r="AI786" s="193"/>
      <c r="AJ786" s="193"/>
      <c r="AK786" s="193"/>
      <c r="AL786" s="193"/>
      <c r="AM786" s="193"/>
      <c r="AN786" s="193"/>
      <c r="AO786" s="193"/>
      <c r="AP786" s="193"/>
      <c r="AQ786" s="193"/>
      <c r="AR786" s="193"/>
      <c r="AS786" s="193"/>
      <c r="AT786" s="194"/>
      <c r="AU786" s="193"/>
    </row>
    <row r="787" spans="19:47" ht="15.75" hidden="1" customHeight="1"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3"/>
      <c r="AT787" s="194"/>
      <c r="AU787" s="193"/>
    </row>
    <row r="788" spans="19:47" ht="15.75" hidden="1" customHeight="1"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3"/>
      <c r="AE788" s="193"/>
      <c r="AF788" s="193"/>
      <c r="AG788" s="193"/>
      <c r="AH788" s="193"/>
      <c r="AI788" s="193"/>
      <c r="AJ788" s="193"/>
      <c r="AK788" s="193"/>
      <c r="AL788" s="193"/>
      <c r="AM788" s="193"/>
      <c r="AN788" s="193"/>
      <c r="AO788" s="193"/>
      <c r="AP788" s="193"/>
      <c r="AQ788" s="193"/>
      <c r="AR788" s="193"/>
      <c r="AS788" s="193"/>
      <c r="AT788" s="194"/>
      <c r="AU788" s="193"/>
    </row>
    <row r="789" spans="19:47" ht="15.75" hidden="1" customHeight="1"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3"/>
      <c r="AE789" s="193"/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3"/>
      <c r="AQ789" s="193"/>
      <c r="AR789" s="193"/>
      <c r="AS789" s="193"/>
      <c r="AT789" s="194"/>
      <c r="AU789" s="193"/>
    </row>
    <row r="790" spans="19:47" ht="15.75" hidden="1" customHeight="1"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3"/>
      <c r="AT790" s="194"/>
      <c r="AU790" s="193"/>
    </row>
    <row r="791" spans="19:47" ht="15.75" hidden="1" customHeight="1"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3"/>
      <c r="AE791" s="193"/>
      <c r="AF791" s="193"/>
      <c r="AG791" s="193"/>
      <c r="AH791" s="193"/>
      <c r="AI791" s="193"/>
      <c r="AJ791" s="193"/>
      <c r="AK791" s="193"/>
      <c r="AL791" s="193"/>
      <c r="AM791" s="193"/>
      <c r="AN791" s="193"/>
      <c r="AO791" s="193"/>
      <c r="AP791" s="193"/>
      <c r="AQ791" s="193"/>
      <c r="AR791" s="193"/>
      <c r="AS791" s="193"/>
      <c r="AT791" s="194"/>
      <c r="AU791" s="193"/>
    </row>
    <row r="792" spans="19:47" ht="15.75" hidden="1" customHeight="1"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3"/>
      <c r="AE792" s="193"/>
      <c r="AF792" s="193"/>
      <c r="AG792" s="193"/>
      <c r="AH792" s="193"/>
      <c r="AI792" s="193"/>
      <c r="AJ792" s="193"/>
      <c r="AK792" s="193"/>
      <c r="AL792" s="193"/>
      <c r="AM792" s="193"/>
      <c r="AN792" s="193"/>
      <c r="AO792" s="193"/>
      <c r="AP792" s="193"/>
      <c r="AQ792" s="193"/>
      <c r="AR792" s="193"/>
      <c r="AS792" s="193"/>
      <c r="AT792" s="194"/>
      <c r="AU792" s="193"/>
    </row>
    <row r="793" spans="19:47" ht="15.75" hidden="1" customHeight="1">
      <c r="S793" s="193"/>
      <c r="T793" s="193"/>
      <c r="U793" s="193"/>
      <c r="V793" s="193"/>
      <c r="W793" s="193"/>
      <c r="X793" s="193"/>
      <c r="Y793" s="193"/>
      <c r="Z793" s="193"/>
      <c r="AA793" s="193"/>
      <c r="AB793" s="193"/>
      <c r="AC793" s="193"/>
      <c r="AD793" s="193"/>
      <c r="AE793" s="193"/>
      <c r="AF793" s="193"/>
      <c r="AG793" s="193"/>
      <c r="AH793" s="193"/>
      <c r="AI793" s="193"/>
      <c r="AJ793" s="193"/>
      <c r="AK793" s="193"/>
      <c r="AL793" s="193"/>
      <c r="AM793" s="193"/>
      <c r="AN793" s="193"/>
      <c r="AO793" s="193"/>
      <c r="AP793" s="193"/>
      <c r="AQ793" s="193"/>
      <c r="AR793" s="193"/>
      <c r="AS793" s="193"/>
      <c r="AT793" s="194"/>
      <c r="AU793" s="193"/>
    </row>
    <row r="794" spans="19:47" ht="15.75" hidden="1" customHeight="1">
      <c r="S794" s="193"/>
      <c r="T794" s="193"/>
      <c r="U794" s="193"/>
      <c r="V794" s="193"/>
      <c r="W794" s="193"/>
      <c r="X794" s="193"/>
      <c r="Y794" s="193"/>
      <c r="Z794" s="193"/>
      <c r="AA794" s="193"/>
      <c r="AB794" s="193"/>
      <c r="AC794" s="193"/>
      <c r="AD794" s="193"/>
      <c r="AE794" s="193"/>
      <c r="AF794" s="193"/>
      <c r="AG794" s="193"/>
      <c r="AH794" s="193"/>
      <c r="AI794" s="193"/>
      <c r="AJ794" s="193"/>
      <c r="AK794" s="193"/>
      <c r="AL794" s="193"/>
      <c r="AM794" s="193"/>
      <c r="AN794" s="193"/>
      <c r="AO794" s="193"/>
      <c r="AP794" s="193"/>
      <c r="AQ794" s="193"/>
      <c r="AR794" s="193"/>
      <c r="AS794" s="193"/>
      <c r="AT794" s="194"/>
      <c r="AU794" s="193"/>
    </row>
    <row r="795" spans="19:47" ht="15.75" hidden="1" customHeight="1">
      <c r="S795" s="193"/>
      <c r="T795" s="193"/>
      <c r="U795" s="193"/>
      <c r="V795" s="193"/>
      <c r="W795" s="193"/>
      <c r="X795" s="193"/>
      <c r="Y795" s="193"/>
      <c r="Z795" s="193"/>
      <c r="AA795" s="193"/>
      <c r="AB795" s="193"/>
      <c r="AC795" s="193"/>
      <c r="AD795" s="193"/>
      <c r="AE795" s="193"/>
      <c r="AF795" s="193"/>
      <c r="AG795" s="193"/>
      <c r="AH795" s="193"/>
      <c r="AI795" s="193"/>
      <c r="AJ795" s="193"/>
      <c r="AK795" s="193"/>
      <c r="AL795" s="193"/>
      <c r="AM795" s="193"/>
      <c r="AN795" s="193"/>
      <c r="AO795" s="193"/>
      <c r="AP795" s="193"/>
      <c r="AQ795" s="193"/>
      <c r="AR795" s="193"/>
      <c r="AS795" s="193"/>
      <c r="AT795" s="194"/>
      <c r="AU795" s="193"/>
    </row>
    <row r="796" spans="19:47" ht="15.75" hidden="1" customHeight="1">
      <c r="S796" s="193"/>
      <c r="T796" s="193"/>
      <c r="U796" s="193"/>
      <c r="V796" s="193"/>
      <c r="W796" s="193"/>
      <c r="X796" s="193"/>
      <c r="Y796" s="193"/>
      <c r="Z796" s="193"/>
      <c r="AA796" s="193"/>
      <c r="AB796" s="193"/>
      <c r="AC796" s="193"/>
      <c r="AD796" s="193"/>
      <c r="AE796" s="193"/>
      <c r="AF796" s="193"/>
      <c r="AG796" s="193"/>
      <c r="AH796" s="193"/>
      <c r="AI796" s="193"/>
      <c r="AJ796" s="193"/>
      <c r="AK796" s="193"/>
      <c r="AL796" s="193"/>
      <c r="AM796" s="193"/>
      <c r="AN796" s="193"/>
      <c r="AO796" s="193"/>
      <c r="AP796" s="193"/>
      <c r="AQ796" s="193"/>
      <c r="AR796" s="193"/>
      <c r="AS796" s="193"/>
      <c r="AT796" s="194"/>
      <c r="AU796" s="193"/>
    </row>
    <row r="797" spans="19:47" ht="15.75" hidden="1" customHeight="1">
      <c r="S797" s="193"/>
      <c r="T797" s="193"/>
      <c r="U797" s="193"/>
      <c r="V797" s="193"/>
      <c r="W797" s="193"/>
      <c r="X797" s="193"/>
      <c r="Y797" s="193"/>
      <c r="Z797" s="193"/>
      <c r="AA797" s="193"/>
      <c r="AB797" s="193"/>
      <c r="AC797" s="193"/>
      <c r="AD797" s="193"/>
      <c r="AE797" s="193"/>
      <c r="AF797" s="193"/>
      <c r="AG797" s="193"/>
      <c r="AH797" s="193"/>
      <c r="AI797" s="193"/>
      <c r="AJ797" s="193"/>
      <c r="AK797" s="193"/>
      <c r="AL797" s="193"/>
      <c r="AM797" s="193"/>
      <c r="AN797" s="193"/>
      <c r="AO797" s="193"/>
      <c r="AP797" s="193"/>
      <c r="AQ797" s="193"/>
      <c r="AR797" s="193"/>
      <c r="AS797" s="193"/>
      <c r="AT797" s="194"/>
      <c r="AU797" s="193"/>
    </row>
    <row r="798" spans="19:47" ht="15.75" hidden="1" customHeight="1">
      <c r="S798" s="193"/>
      <c r="T798" s="193"/>
      <c r="U798" s="193"/>
      <c r="V798" s="193"/>
      <c r="W798" s="193"/>
      <c r="X798" s="193"/>
      <c r="Y798" s="193"/>
      <c r="Z798" s="193"/>
      <c r="AA798" s="193"/>
      <c r="AB798" s="193"/>
      <c r="AC798" s="193"/>
      <c r="AD798" s="193"/>
      <c r="AE798" s="193"/>
      <c r="AF798" s="193"/>
      <c r="AG798" s="193"/>
      <c r="AH798" s="193"/>
      <c r="AI798" s="193"/>
      <c r="AJ798" s="193"/>
      <c r="AK798" s="193"/>
      <c r="AL798" s="193"/>
      <c r="AM798" s="193"/>
      <c r="AN798" s="193"/>
      <c r="AO798" s="193"/>
      <c r="AP798" s="193"/>
      <c r="AQ798" s="193"/>
      <c r="AR798" s="193"/>
      <c r="AS798" s="193"/>
      <c r="AT798" s="194"/>
      <c r="AU798" s="193"/>
    </row>
    <row r="799" spans="19:47" ht="15.75" hidden="1" customHeight="1">
      <c r="S799" s="193"/>
      <c r="T799" s="193"/>
      <c r="U799" s="193"/>
      <c r="V799" s="193"/>
      <c r="W799" s="193"/>
      <c r="X799" s="193"/>
      <c r="Y799" s="193"/>
      <c r="Z799" s="193"/>
      <c r="AA799" s="193"/>
      <c r="AB799" s="193"/>
      <c r="AC799" s="193"/>
      <c r="AD799" s="193"/>
      <c r="AE799" s="193"/>
      <c r="AF799" s="193"/>
      <c r="AG799" s="193"/>
      <c r="AH799" s="193"/>
      <c r="AI799" s="193"/>
      <c r="AJ799" s="193"/>
      <c r="AK799" s="193"/>
      <c r="AL799" s="193"/>
      <c r="AM799" s="193"/>
      <c r="AN799" s="193"/>
      <c r="AO799" s="193"/>
      <c r="AP799" s="193"/>
      <c r="AQ799" s="193"/>
      <c r="AR799" s="193"/>
      <c r="AS799" s="193"/>
      <c r="AT799" s="194"/>
      <c r="AU799" s="193"/>
    </row>
    <row r="800" spans="19:47" ht="15.75" hidden="1" customHeight="1">
      <c r="S800" s="193"/>
      <c r="T800" s="193"/>
      <c r="U800" s="193"/>
      <c r="V800" s="193"/>
      <c r="W800" s="193"/>
      <c r="X800" s="193"/>
      <c r="Y800" s="193"/>
      <c r="Z800" s="193"/>
      <c r="AA800" s="193"/>
      <c r="AB800" s="193"/>
      <c r="AC800" s="193"/>
      <c r="AD800" s="193"/>
      <c r="AE800" s="193"/>
      <c r="AF800" s="193"/>
      <c r="AG800" s="193"/>
      <c r="AH800" s="193"/>
      <c r="AI800" s="193"/>
      <c r="AJ800" s="193"/>
      <c r="AK800" s="193"/>
      <c r="AL800" s="193"/>
      <c r="AM800" s="193"/>
      <c r="AN800" s="193"/>
      <c r="AO800" s="193"/>
      <c r="AP800" s="193"/>
      <c r="AQ800" s="193"/>
      <c r="AR800" s="193"/>
      <c r="AS800" s="193"/>
      <c r="AT800" s="194"/>
      <c r="AU800" s="193"/>
    </row>
    <row r="801" spans="19:47" ht="15.75" hidden="1" customHeight="1">
      <c r="S801" s="193"/>
      <c r="T801" s="193"/>
      <c r="U801" s="193"/>
      <c r="V801" s="193"/>
      <c r="W801" s="193"/>
      <c r="X801" s="193"/>
      <c r="Y801" s="193"/>
      <c r="Z801" s="193"/>
      <c r="AA801" s="193"/>
      <c r="AB801" s="193"/>
      <c r="AC801" s="193"/>
      <c r="AD801" s="193"/>
      <c r="AE801" s="193"/>
      <c r="AF801" s="193"/>
      <c r="AG801" s="193"/>
      <c r="AH801" s="193"/>
      <c r="AI801" s="193"/>
      <c r="AJ801" s="193"/>
      <c r="AK801" s="193"/>
      <c r="AL801" s="193"/>
      <c r="AM801" s="193"/>
      <c r="AN801" s="193"/>
      <c r="AO801" s="193"/>
      <c r="AP801" s="193"/>
      <c r="AQ801" s="193"/>
      <c r="AR801" s="193"/>
      <c r="AS801" s="193"/>
      <c r="AT801" s="194"/>
      <c r="AU801" s="193"/>
    </row>
    <row r="802" spans="19:47" ht="15.75" hidden="1" customHeight="1">
      <c r="S802" s="193"/>
      <c r="T802" s="193"/>
      <c r="U802" s="193"/>
      <c r="V802" s="193"/>
      <c r="W802" s="193"/>
      <c r="X802" s="193"/>
      <c r="Y802" s="193"/>
      <c r="Z802" s="193"/>
      <c r="AA802" s="193"/>
      <c r="AB802" s="193"/>
      <c r="AC802" s="193"/>
      <c r="AD802" s="193"/>
      <c r="AE802" s="193"/>
      <c r="AF802" s="193"/>
      <c r="AG802" s="193"/>
      <c r="AH802" s="193"/>
      <c r="AI802" s="193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4"/>
      <c r="AU802" s="193"/>
    </row>
    <row r="803" spans="19:47" ht="15.75" hidden="1" customHeight="1">
      <c r="S803" s="193"/>
      <c r="T803" s="193"/>
      <c r="U803" s="193"/>
      <c r="V803" s="193"/>
      <c r="W803" s="193"/>
      <c r="X803" s="193"/>
      <c r="Y803" s="193"/>
      <c r="Z803" s="193"/>
      <c r="AA803" s="193"/>
      <c r="AB803" s="193"/>
      <c r="AC803" s="193"/>
      <c r="AD803" s="193"/>
      <c r="AE803" s="193"/>
      <c r="AF803" s="193"/>
      <c r="AG803" s="193"/>
      <c r="AH803" s="193"/>
      <c r="AI803" s="193"/>
      <c r="AJ803" s="193"/>
      <c r="AK803" s="193"/>
      <c r="AL803" s="193"/>
      <c r="AM803" s="193"/>
      <c r="AN803" s="193"/>
      <c r="AO803" s="193"/>
      <c r="AP803" s="193"/>
      <c r="AQ803" s="193"/>
      <c r="AR803" s="193"/>
      <c r="AS803" s="193"/>
      <c r="AT803" s="194"/>
      <c r="AU803" s="193"/>
    </row>
    <row r="804" spans="19:47" ht="15.75" hidden="1" customHeight="1">
      <c r="S804" s="193"/>
      <c r="T804" s="193"/>
      <c r="U804" s="193"/>
      <c r="V804" s="193"/>
      <c r="W804" s="193"/>
      <c r="X804" s="193"/>
      <c r="Y804" s="193"/>
      <c r="Z804" s="193"/>
      <c r="AA804" s="193"/>
      <c r="AB804" s="193"/>
      <c r="AC804" s="193"/>
      <c r="AD804" s="193"/>
      <c r="AE804" s="193"/>
      <c r="AF804" s="193"/>
      <c r="AG804" s="193"/>
      <c r="AH804" s="193"/>
      <c r="AI804" s="193"/>
      <c r="AJ804" s="193"/>
      <c r="AK804" s="193"/>
      <c r="AL804" s="193"/>
      <c r="AM804" s="193"/>
      <c r="AN804" s="193"/>
      <c r="AO804" s="193"/>
      <c r="AP804" s="193"/>
      <c r="AQ804" s="193"/>
      <c r="AR804" s="193"/>
      <c r="AS804" s="193"/>
      <c r="AT804" s="194"/>
      <c r="AU804" s="193"/>
    </row>
    <row r="805" spans="19:47" ht="15.75" hidden="1" customHeight="1"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/>
      <c r="AF805" s="193"/>
      <c r="AG805" s="193"/>
      <c r="AH805" s="193"/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3"/>
      <c r="AT805" s="194"/>
      <c r="AU805" s="193"/>
    </row>
    <row r="806" spans="19:47" ht="15.75" hidden="1" customHeight="1"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3"/>
      <c r="AE806" s="193"/>
      <c r="AF806" s="193"/>
      <c r="AG806" s="193"/>
      <c r="AH806" s="193"/>
      <c r="AI806" s="193"/>
      <c r="AJ806" s="193"/>
      <c r="AK806" s="193"/>
      <c r="AL806" s="193"/>
      <c r="AM806" s="193"/>
      <c r="AN806" s="193"/>
      <c r="AO806" s="193"/>
      <c r="AP806" s="193"/>
      <c r="AQ806" s="193"/>
      <c r="AR806" s="193"/>
      <c r="AS806" s="193"/>
      <c r="AT806" s="194"/>
      <c r="AU806" s="193"/>
    </row>
    <row r="807" spans="19:47" ht="15.75" hidden="1" customHeight="1"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3"/>
      <c r="AT807" s="194"/>
      <c r="AU807" s="193"/>
    </row>
    <row r="808" spans="19:47" ht="15.75" hidden="1" customHeight="1"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3"/>
      <c r="AE808" s="193"/>
      <c r="AF808" s="193"/>
      <c r="AG808" s="193"/>
      <c r="AH808" s="193"/>
      <c r="AI808" s="193"/>
      <c r="AJ808" s="193"/>
      <c r="AK808" s="193"/>
      <c r="AL808" s="193"/>
      <c r="AM808" s="193"/>
      <c r="AN808" s="193"/>
      <c r="AO808" s="193"/>
      <c r="AP808" s="193"/>
      <c r="AQ808" s="193"/>
      <c r="AR808" s="193"/>
      <c r="AS808" s="193"/>
      <c r="AT808" s="194"/>
      <c r="AU808" s="193"/>
    </row>
    <row r="809" spans="19:47" ht="15.75" hidden="1" customHeight="1"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3"/>
      <c r="AE809" s="193"/>
      <c r="AF809" s="193"/>
      <c r="AG809" s="193"/>
      <c r="AH809" s="193"/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3"/>
      <c r="AT809" s="194"/>
      <c r="AU809" s="193"/>
    </row>
    <row r="810" spans="19:47" ht="15.75" hidden="1" customHeight="1"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3"/>
      <c r="AE810" s="193"/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3"/>
      <c r="AQ810" s="193"/>
      <c r="AR810" s="193"/>
      <c r="AS810" s="193"/>
      <c r="AT810" s="194"/>
      <c r="AU810" s="193"/>
    </row>
    <row r="811" spans="19:47" ht="15.75" hidden="1" customHeight="1"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3"/>
      <c r="AE811" s="193"/>
      <c r="AF811" s="193"/>
      <c r="AG811" s="193"/>
      <c r="AH811" s="193"/>
      <c r="AI811" s="193"/>
      <c r="AJ811" s="193"/>
      <c r="AK811" s="193"/>
      <c r="AL811" s="193"/>
      <c r="AM811" s="193"/>
      <c r="AN811" s="193"/>
      <c r="AO811" s="193"/>
      <c r="AP811" s="193"/>
      <c r="AQ811" s="193"/>
      <c r="AR811" s="193"/>
      <c r="AS811" s="193"/>
      <c r="AT811" s="194"/>
      <c r="AU811" s="193"/>
    </row>
    <row r="812" spans="19:47" ht="15.75" hidden="1" customHeight="1"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193"/>
      <c r="AT812" s="194"/>
      <c r="AU812" s="193"/>
    </row>
    <row r="813" spans="19:47" ht="15.75" hidden="1" customHeight="1">
      <c r="S813" s="193"/>
      <c r="T813" s="193"/>
      <c r="U813" s="193"/>
      <c r="V813" s="193"/>
      <c r="W813" s="193"/>
      <c r="X813" s="193"/>
      <c r="Y813" s="193"/>
      <c r="Z813" s="193"/>
      <c r="AA813" s="193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3"/>
      <c r="AM813" s="193"/>
      <c r="AN813" s="193"/>
      <c r="AO813" s="193"/>
      <c r="AP813" s="193"/>
      <c r="AQ813" s="193"/>
      <c r="AR813" s="193"/>
      <c r="AS813" s="193"/>
      <c r="AT813" s="194"/>
      <c r="AU813" s="193"/>
    </row>
    <row r="814" spans="19:47" ht="15.75" hidden="1" customHeight="1">
      <c r="S814" s="193"/>
      <c r="T814" s="193"/>
      <c r="U814" s="193"/>
      <c r="V814" s="193"/>
      <c r="W814" s="193"/>
      <c r="X814" s="193"/>
      <c r="Y814" s="193"/>
      <c r="Z814" s="193"/>
      <c r="AA814" s="193"/>
      <c r="AB814" s="193"/>
      <c r="AC814" s="193"/>
      <c r="AD814" s="193"/>
      <c r="AE814" s="193"/>
      <c r="AF814" s="193"/>
      <c r="AG814" s="193"/>
      <c r="AH814" s="193"/>
      <c r="AI814" s="193"/>
      <c r="AJ814" s="193"/>
      <c r="AK814" s="193"/>
      <c r="AL814" s="193"/>
      <c r="AM814" s="193"/>
      <c r="AN814" s="193"/>
      <c r="AO814" s="193"/>
      <c r="AP814" s="193"/>
      <c r="AQ814" s="193"/>
      <c r="AR814" s="193"/>
      <c r="AS814" s="193"/>
      <c r="AT814" s="194"/>
      <c r="AU814" s="193"/>
    </row>
    <row r="815" spans="19:47" ht="15.75" hidden="1" customHeight="1">
      <c r="S815" s="193"/>
      <c r="T815" s="193"/>
      <c r="U815" s="193"/>
      <c r="V815" s="193"/>
      <c r="W815" s="193"/>
      <c r="X815" s="193"/>
      <c r="Y815" s="193"/>
      <c r="Z815" s="193"/>
      <c r="AA815" s="193"/>
      <c r="AB815" s="193"/>
      <c r="AC815" s="193"/>
      <c r="AD815" s="193"/>
      <c r="AE815" s="193"/>
      <c r="AF815" s="193"/>
      <c r="AG815" s="193"/>
      <c r="AH815" s="193"/>
      <c r="AI815" s="193"/>
      <c r="AJ815" s="193"/>
      <c r="AK815" s="193"/>
      <c r="AL815" s="193"/>
      <c r="AM815" s="193"/>
      <c r="AN815" s="193"/>
      <c r="AO815" s="193"/>
      <c r="AP815" s="193"/>
      <c r="AQ815" s="193"/>
      <c r="AR815" s="193"/>
      <c r="AS815" s="193"/>
      <c r="AT815" s="194"/>
      <c r="AU815" s="193"/>
    </row>
    <row r="816" spans="19:47" ht="15.75" hidden="1" customHeight="1">
      <c r="S816" s="193"/>
      <c r="T816" s="193"/>
      <c r="U816" s="193"/>
      <c r="V816" s="193"/>
      <c r="W816" s="193"/>
      <c r="X816" s="193"/>
      <c r="Y816" s="193"/>
      <c r="Z816" s="193"/>
      <c r="AA816" s="193"/>
      <c r="AB816" s="193"/>
      <c r="AC816" s="193"/>
      <c r="AD816" s="193"/>
      <c r="AE816" s="193"/>
      <c r="AF816" s="193"/>
      <c r="AG816" s="193"/>
      <c r="AH816" s="193"/>
      <c r="AI816" s="193"/>
      <c r="AJ816" s="193"/>
      <c r="AK816" s="193"/>
      <c r="AL816" s="193"/>
      <c r="AM816" s="193"/>
      <c r="AN816" s="193"/>
      <c r="AO816" s="193"/>
      <c r="AP816" s="193"/>
      <c r="AQ816" s="193"/>
      <c r="AR816" s="193"/>
      <c r="AS816" s="193"/>
      <c r="AT816" s="194"/>
      <c r="AU816" s="193"/>
    </row>
    <row r="817" spans="19:47" ht="15.75" hidden="1" customHeight="1">
      <c r="S817" s="193"/>
      <c r="T817" s="193"/>
      <c r="U817" s="193"/>
      <c r="V817" s="193"/>
      <c r="W817" s="193"/>
      <c r="X817" s="193"/>
      <c r="Y817" s="193"/>
      <c r="Z817" s="193"/>
      <c r="AA817" s="193"/>
      <c r="AB817" s="193"/>
      <c r="AC817" s="193"/>
      <c r="AD817" s="193"/>
      <c r="AE817" s="193"/>
      <c r="AF817" s="193"/>
      <c r="AG817" s="193"/>
      <c r="AH817" s="193"/>
      <c r="AI817" s="193"/>
      <c r="AJ817" s="193"/>
      <c r="AK817" s="193"/>
      <c r="AL817" s="193"/>
      <c r="AM817" s="193"/>
      <c r="AN817" s="193"/>
      <c r="AO817" s="193"/>
      <c r="AP817" s="193"/>
      <c r="AQ817" s="193"/>
      <c r="AR817" s="193"/>
      <c r="AS817" s="193"/>
      <c r="AT817" s="194"/>
      <c r="AU817" s="193"/>
    </row>
    <row r="818" spans="19:47" ht="15.75" hidden="1" customHeight="1">
      <c r="S818" s="193"/>
      <c r="T818" s="193"/>
      <c r="U818" s="193"/>
      <c r="V818" s="193"/>
      <c r="W818" s="193"/>
      <c r="X818" s="193"/>
      <c r="Y818" s="193"/>
      <c r="Z818" s="193"/>
      <c r="AA818" s="193"/>
      <c r="AB818" s="193"/>
      <c r="AC818" s="193"/>
      <c r="AD818" s="193"/>
      <c r="AE818" s="193"/>
      <c r="AF818" s="193"/>
      <c r="AG818" s="193"/>
      <c r="AH818" s="193"/>
      <c r="AI818" s="193"/>
      <c r="AJ818" s="193"/>
      <c r="AK818" s="193"/>
      <c r="AL818" s="193"/>
      <c r="AM818" s="193"/>
      <c r="AN818" s="193"/>
      <c r="AO818" s="193"/>
      <c r="AP818" s="193"/>
      <c r="AQ818" s="193"/>
      <c r="AR818" s="193"/>
      <c r="AS818" s="193"/>
      <c r="AT818" s="194"/>
      <c r="AU818" s="193"/>
    </row>
    <row r="819" spans="19:47" ht="15.75" hidden="1" customHeight="1">
      <c r="S819" s="193"/>
      <c r="T819" s="193"/>
      <c r="U819" s="193"/>
      <c r="V819" s="193"/>
      <c r="W819" s="193"/>
      <c r="X819" s="193"/>
      <c r="Y819" s="193"/>
      <c r="Z819" s="193"/>
      <c r="AA819" s="193"/>
      <c r="AB819" s="193"/>
      <c r="AC819" s="193"/>
      <c r="AD819" s="193"/>
      <c r="AE819" s="193"/>
      <c r="AF819" s="193"/>
      <c r="AG819" s="193"/>
      <c r="AH819" s="193"/>
      <c r="AI819" s="193"/>
      <c r="AJ819" s="193"/>
      <c r="AK819" s="193"/>
      <c r="AL819" s="193"/>
      <c r="AM819" s="193"/>
      <c r="AN819" s="193"/>
      <c r="AO819" s="193"/>
      <c r="AP819" s="193"/>
      <c r="AQ819" s="193"/>
      <c r="AR819" s="193"/>
      <c r="AS819" s="193"/>
      <c r="AT819" s="194"/>
      <c r="AU819" s="193"/>
    </row>
    <row r="820" spans="19:47" ht="15.75" hidden="1" customHeight="1">
      <c r="S820" s="193"/>
      <c r="T820" s="193"/>
      <c r="U820" s="193"/>
      <c r="V820" s="193"/>
      <c r="W820" s="193"/>
      <c r="X820" s="193"/>
      <c r="Y820" s="193"/>
      <c r="Z820" s="193"/>
      <c r="AA820" s="193"/>
      <c r="AB820" s="193"/>
      <c r="AC820" s="193"/>
      <c r="AD820" s="193"/>
      <c r="AE820" s="193"/>
      <c r="AF820" s="193"/>
      <c r="AG820" s="193"/>
      <c r="AH820" s="193"/>
      <c r="AI820" s="193"/>
      <c r="AJ820" s="193"/>
      <c r="AK820" s="193"/>
      <c r="AL820" s="193"/>
      <c r="AM820" s="193"/>
      <c r="AN820" s="193"/>
      <c r="AO820" s="193"/>
      <c r="AP820" s="193"/>
      <c r="AQ820" s="193"/>
      <c r="AR820" s="193"/>
      <c r="AS820" s="193"/>
      <c r="AT820" s="194"/>
      <c r="AU820" s="193"/>
    </row>
    <row r="821" spans="19:47" ht="15.75" hidden="1" customHeight="1"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3"/>
      <c r="AE821" s="193"/>
      <c r="AF821" s="193"/>
      <c r="AG821" s="193"/>
      <c r="AH821" s="193"/>
      <c r="AI821" s="193"/>
      <c r="AJ821" s="193"/>
      <c r="AK821" s="193"/>
      <c r="AL821" s="193"/>
      <c r="AM821" s="193"/>
      <c r="AN821" s="193"/>
      <c r="AO821" s="193"/>
      <c r="AP821" s="193"/>
      <c r="AQ821" s="193"/>
      <c r="AR821" s="193"/>
      <c r="AS821" s="193"/>
      <c r="AT821" s="194"/>
      <c r="AU821" s="193"/>
    </row>
    <row r="822" spans="19:47" ht="15.75" hidden="1" customHeight="1"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3"/>
      <c r="AT822" s="194"/>
      <c r="AU822" s="193"/>
    </row>
    <row r="823" spans="19:47" ht="15.75" hidden="1" customHeight="1"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3"/>
      <c r="AT823" s="194"/>
      <c r="AU823" s="193"/>
    </row>
    <row r="824" spans="19:47" ht="15.75" hidden="1" customHeight="1"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3"/>
      <c r="AT824" s="194"/>
      <c r="AU824" s="193"/>
    </row>
    <row r="825" spans="19:47" ht="15.75" hidden="1" customHeight="1"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3"/>
      <c r="AE825" s="193"/>
      <c r="AF825" s="193"/>
      <c r="AG825" s="193"/>
      <c r="AH825" s="193"/>
      <c r="AI825" s="193"/>
      <c r="AJ825" s="193"/>
      <c r="AK825" s="193"/>
      <c r="AL825" s="193"/>
      <c r="AM825" s="193"/>
      <c r="AN825" s="193"/>
      <c r="AO825" s="193"/>
      <c r="AP825" s="193"/>
      <c r="AQ825" s="193"/>
      <c r="AR825" s="193"/>
      <c r="AS825" s="193"/>
      <c r="AT825" s="194"/>
      <c r="AU825" s="193"/>
    </row>
    <row r="826" spans="19:47" ht="15.75" hidden="1" customHeight="1"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3"/>
      <c r="AE826" s="193"/>
      <c r="AF826" s="193"/>
      <c r="AG826" s="193"/>
      <c r="AH826" s="193"/>
      <c r="AI826" s="193"/>
      <c r="AJ826" s="193"/>
      <c r="AK826" s="193"/>
      <c r="AL826" s="193"/>
      <c r="AM826" s="193"/>
      <c r="AN826" s="193"/>
      <c r="AO826" s="193"/>
      <c r="AP826" s="193"/>
      <c r="AQ826" s="193"/>
      <c r="AR826" s="193"/>
      <c r="AS826" s="193"/>
      <c r="AT826" s="194"/>
      <c r="AU826" s="193"/>
    </row>
    <row r="827" spans="19:47" ht="15.75" hidden="1" customHeight="1"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193"/>
      <c r="AT827" s="194"/>
      <c r="AU827" s="193"/>
    </row>
    <row r="828" spans="19:47" ht="15.75" hidden="1" customHeight="1"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3"/>
      <c r="AE828" s="193"/>
      <c r="AF828" s="193"/>
      <c r="AG828" s="193"/>
      <c r="AH828" s="193"/>
      <c r="AI828" s="193"/>
      <c r="AJ828" s="193"/>
      <c r="AK828" s="193"/>
      <c r="AL828" s="193"/>
      <c r="AM828" s="193"/>
      <c r="AN828" s="193"/>
      <c r="AO828" s="193"/>
      <c r="AP828" s="193"/>
      <c r="AQ828" s="193"/>
      <c r="AR828" s="193"/>
      <c r="AS828" s="193"/>
      <c r="AT828" s="194"/>
      <c r="AU828" s="193"/>
    </row>
    <row r="829" spans="19:47" ht="15.75" hidden="1" customHeight="1">
      <c r="S829" s="193"/>
      <c r="T829" s="193"/>
      <c r="U829" s="193"/>
      <c r="V829" s="193"/>
      <c r="W829" s="193"/>
      <c r="X829" s="193"/>
      <c r="Y829" s="193"/>
      <c r="Z829" s="193"/>
      <c r="AA829" s="193"/>
      <c r="AB829" s="193"/>
      <c r="AC829" s="193"/>
      <c r="AD829" s="193"/>
      <c r="AE829" s="193"/>
      <c r="AF829" s="193"/>
      <c r="AG829" s="193"/>
      <c r="AH829" s="193"/>
      <c r="AI829" s="193"/>
      <c r="AJ829" s="193"/>
      <c r="AK829" s="193"/>
      <c r="AL829" s="193"/>
      <c r="AM829" s="193"/>
      <c r="AN829" s="193"/>
      <c r="AO829" s="193"/>
      <c r="AP829" s="193"/>
      <c r="AQ829" s="193"/>
      <c r="AR829" s="193"/>
      <c r="AS829" s="193"/>
      <c r="AT829" s="194"/>
      <c r="AU829" s="193"/>
    </row>
    <row r="830" spans="19:47" ht="15.75" hidden="1" customHeight="1">
      <c r="S830" s="193"/>
      <c r="T830" s="193"/>
      <c r="U830" s="193"/>
      <c r="V830" s="193"/>
      <c r="W830" s="193"/>
      <c r="X830" s="193"/>
      <c r="Y830" s="193"/>
      <c r="Z830" s="193"/>
      <c r="AA830" s="193"/>
      <c r="AB830" s="193"/>
      <c r="AC830" s="193"/>
      <c r="AD830" s="193"/>
      <c r="AE830" s="193"/>
      <c r="AF830" s="193"/>
      <c r="AG830" s="193"/>
      <c r="AH830" s="193"/>
      <c r="AI830" s="193"/>
      <c r="AJ830" s="193"/>
      <c r="AK830" s="193"/>
      <c r="AL830" s="193"/>
      <c r="AM830" s="193"/>
      <c r="AN830" s="193"/>
      <c r="AO830" s="193"/>
      <c r="AP830" s="193"/>
      <c r="AQ830" s="193"/>
      <c r="AR830" s="193"/>
      <c r="AS830" s="193"/>
      <c r="AT830" s="194"/>
      <c r="AU830" s="193"/>
    </row>
    <row r="831" spans="19:47" ht="15.75" hidden="1" customHeight="1">
      <c r="S831" s="193"/>
      <c r="T831" s="193"/>
      <c r="U831" s="193"/>
      <c r="V831" s="193"/>
      <c r="W831" s="193"/>
      <c r="X831" s="193"/>
      <c r="Y831" s="193"/>
      <c r="Z831" s="193"/>
      <c r="AA831" s="193"/>
      <c r="AB831" s="193"/>
      <c r="AC831" s="193"/>
      <c r="AD831" s="193"/>
      <c r="AE831" s="193"/>
      <c r="AF831" s="193"/>
      <c r="AG831" s="193"/>
      <c r="AH831" s="193"/>
      <c r="AI831" s="193"/>
      <c r="AJ831" s="193"/>
      <c r="AK831" s="193"/>
      <c r="AL831" s="193"/>
      <c r="AM831" s="193"/>
      <c r="AN831" s="193"/>
      <c r="AO831" s="193"/>
      <c r="AP831" s="193"/>
      <c r="AQ831" s="193"/>
      <c r="AR831" s="193"/>
      <c r="AS831" s="193"/>
      <c r="AT831" s="194"/>
      <c r="AU831" s="193"/>
    </row>
    <row r="832" spans="19:47" ht="15.75" hidden="1" customHeight="1">
      <c r="S832" s="193"/>
      <c r="T832" s="193"/>
      <c r="U832" s="193"/>
      <c r="V832" s="193"/>
      <c r="W832" s="193"/>
      <c r="X832" s="193"/>
      <c r="Y832" s="193"/>
      <c r="Z832" s="193"/>
      <c r="AA832" s="193"/>
      <c r="AB832" s="193"/>
      <c r="AC832" s="193"/>
      <c r="AD832" s="193"/>
      <c r="AE832" s="193"/>
      <c r="AF832" s="193"/>
      <c r="AG832" s="193"/>
      <c r="AH832" s="193"/>
      <c r="AI832" s="193"/>
      <c r="AJ832" s="193"/>
      <c r="AK832" s="193"/>
      <c r="AL832" s="193"/>
      <c r="AM832" s="193"/>
      <c r="AN832" s="193"/>
      <c r="AO832" s="193"/>
      <c r="AP832" s="193"/>
      <c r="AQ832" s="193"/>
      <c r="AR832" s="193"/>
      <c r="AS832" s="193"/>
      <c r="AT832" s="194"/>
      <c r="AU832" s="193"/>
    </row>
    <row r="833" spans="19:47" ht="15.75" hidden="1" customHeight="1">
      <c r="S833" s="193"/>
      <c r="T833" s="193"/>
      <c r="U833" s="193"/>
      <c r="V833" s="193"/>
      <c r="W833" s="193"/>
      <c r="X833" s="193"/>
      <c r="Y833" s="193"/>
      <c r="Z833" s="193"/>
      <c r="AA833" s="193"/>
      <c r="AB833" s="193"/>
      <c r="AC833" s="193"/>
      <c r="AD833" s="193"/>
      <c r="AE833" s="193"/>
      <c r="AF833" s="193"/>
      <c r="AG833" s="193"/>
      <c r="AH833" s="193"/>
      <c r="AI833" s="193"/>
      <c r="AJ833" s="193"/>
      <c r="AK833" s="193"/>
      <c r="AL833" s="193"/>
      <c r="AM833" s="193"/>
      <c r="AN833" s="193"/>
      <c r="AO833" s="193"/>
      <c r="AP833" s="193"/>
      <c r="AQ833" s="193"/>
      <c r="AR833" s="193"/>
      <c r="AS833" s="193"/>
      <c r="AT833" s="194"/>
      <c r="AU833" s="193"/>
    </row>
    <row r="834" spans="19:47" ht="15.75" hidden="1" customHeight="1">
      <c r="S834" s="193"/>
      <c r="T834" s="193"/>
      <c r="U834" s="193"/>
      <c r="V834" s="193"/>
      <c r="W834" s="193"/>
      <c r="X834" s="193"/>
      <c r="Y834" s="193"/>
      <c r="Z834" s="193"/>
      <c r="AA834" s="193"/>
      <c r="AB834" s="193"/>
      <c r="AC834" s="193"/>
      <c r="AD834" s="193"/>
      <c r="AE834" s="193"/>
      <c r="AF834" s="193"/>
      <c r="AG834" s="193"/>
      <c r="AH834" s="193"/>
      <c r="AI834" s="193"/>
      <c r="AJ834" s="193"/>
      <c r="AK834" s="193"/>
      <c r="AL834" s="193"/>
      <c r="AM834" s="193"/>
      <c r="AN834" s="193"/>
      <c r="AO834" s="193"/>
      <c r="AP834" s="193"/>
      <c r="AQ834" s="193"/>
      <c r="AR834" s="193"/>
      <c r="AS834" s="193"/>
      <c r="AT834" s="194"/>
      <c r="AU834" s="193"/>
    </row>
    <row r="835" spans="19:47" ht="15.75" hidden="1" customHeight="1">
      <c r="S835" s="193"/>
      <c r="T835" s="193"/>
      <c r="U835" s="193"/>
      <c r="V835" s="193"/>
      <c r="W835" s="193"/>
      <c r="X835" s="193"/>
      <c r="Y835" s="193"/>
      <c r="Z835" s="193"/>
      <c r="AA835" s="193"/>
      <c r="AB835" s="193"/>
      <c r="AC835" s="193"/>
      <c r="AD835" s="193"/>
      <c r="AE835" s="193"/>
      <c r="AF835" s="193"/>
      <c r="AG835" s="193"/>
      <c r="AH835" s="193"/>
      <c r="AI835" s="193"/>
      <c r="AJ835" s="193"/>
      <c r="AK835" s="193"/>
      <c r="AL835" s="193"/>
      <c r="AM835" s="193"/>
      <c r="AN835" s="193"/>
      <c r="AO835" s="193"/>
      <c r="AP835" s="193"/>
      <c r="AQ835" s="193"/>
      <c r="AR835" s="193"/>
      <c r="AS835" s="193"/>
      <c r="AT835" s="194"/>
      <c r="AU835" s="193"/>
    </row>
    <row r="836" spans="19:47" ht="15.75" hidden="1" customHeight="1">
      <c r="S836" s="193"/>
      <c r="T836" s="193"/>
      <c r="U836" s="193"/>
      <c r="V836" s="193"/>
      <c r="W836" s="193"/>
      <c r="X836" s="193"/>
      <c r="Y836" s="193"/>
      <c r="Z836" s="193"/>
      <c r="AA836" s="193"/>
      <c r="AB836" s="193"/>
      <c r="AC836" s="193"/>
      <c r="AD836" s="193"/>
      <c r="AE836" s="193"/>
      <c r="AF836" s="193"/>
      <c r="AG836" s="193"/>
      <c r="AH836" s="193"/>
      <c r="AI836" s="193"/>
      <c r="AJ836" s="193"/>
      <c r="AK836" s="193"/>
      <c r="AL836" s="193"/>
      <c r="AM836" s="193"/>
      <c r="AN836" s="193"/>
      <c r="AO836" s="193"/>
      <c r="AP836" s="193"/>
      <c r="AQ836" s="193"/>
      <c r="AR836" s="193"/>
      <c r="AS836" s="193"/>
      <c r="AT836" s="194"/>
      <c r="AU836" s="193"/>
    </row>
    <row r="837" spans="19:47" ht="15.75" hidden="1" customHeight="1">
      <c r="S837" s="193"/>
      <c r="T837" s="193"/>
      <c r="U837" s="193"/>
      <c r="V837" s="193"/>
      <c r="W837" s="193"/>
      <c r="X837" s="193"/>
      <c r="Y837" s="193"/>
      <c r="Z837" s="193"/>
      <c r="AA837" s="193"/>
      <c r="AB837" s="193"/>
      <c r="AC837" s="193"/>
      <c r="AD837" s="193"/>
      <c r="AE837" s="193"/>
      <c r="AF837" s="193"/>
      <c r="AG837" s="193"/>
      <c r="AH837" s="193"/>
      <c r="AI837" s="193"/>
      <c r="AJ837" s="193"/>
      <c r="AK837" s="193"/>
      <c r="AL837" s="193"/>
      <c r="AM837" s="193"/>
      <c r="AN837" s="193"/>
      <c r="AO837" s="193"/>
      <c r="AP837" s="193"/>
      <c r="AQ837" s="193"/>
      <c r="AR837" s="193"/>
      <c r="AS837" s="193"/>
      <c r="AT837" s="194"/>
      <c r="AU837" s="193"/>
    </row>
    <row r="838" spans="19:47" ht="15.75" hidden="1" customHeight="1">
      <c r="S838" s="193"/>
      <c r="T838" s="193"/>
      <c r="U838" s="193"/>
      <c r="V838" s="193"/>
      <c r="W838" s="193"/>
      <c r="X838" s="193"/>
      <c r="Y838" s="193"/>
      <c r="Z838" s="193"/>
      <c r="AA838" s="193"/>
      <c r="AB838" s="193"/>
      <c r="AC838" s="193"/>
      <c r="AD838" s="193"/>
      <c r="AE838" s="193"/>
      <c r="AF838" s="193"/>
      <c r="AG838" s="193"/>
      <c r="AH838" s="193"/>
      <c r="AI838" s="193"/>
      <c r="AJ838" s="193"/>
      <c r="AK838" s="193"/>
      <c r="AL838" s="193"/>
      <c r="AM838" s="193"/>
      <c r="AN838" s="193"/>
      <c r="AO838" s="193"/>
      <c r="AP838" s="193"/>
      <c r="AQ838" s="193"/>
      <c r="AR838" s="193"/>
      <c r="AS838" s="193"/>
      <c r="AT838" s="194"/>
      <c r="AU838" s="193"/>
    </row>
    <row r="839" spans="19:47" ht="15.75" hidden="1" customHeight="1">
      <c r="S839" s="193"/>
      <c r="T839" s="193"/>
      <c r="U839" s="193"/>
      <c r="V839" s="193"/>
      <c r="W839" s="193"/>
      <c r="X839" s="193"/>
      <c r="Y839" s="193"/>
      <c r="Z839" s="193"/>
      <c r="AA839" s="193"/>
      <c r="AB839" s="193"/>
      <c r="AC839" s="193"/>
      <c r="AD839" s="193"/>
      <c r="AE839" s="193"/>
      <c r="AF839" s="193"/>
      <c r="AG839" s="193"/>
      <c r="AH839" s="193"/>
      <c r="AI839" s="193"/>
      <c r="AJ839" s="193"/>
      <c r="AK839" s="193"/>
      <c r="AL839" s="193"/>
      <c r="AM839" s="193"/>
      <c r="AN839" s="193"/>
      <c r="AO839" s="193"/>
      <c r="AP839" s="193"/>
      <c r="AQ839" s="193"/>
      <c r="AR839" s="193"/>
      <c r="AS839" s="193"/>
      <c r="AT839" s="194"/>
      <c r="AU839" s="193"/>
    </row>
    <row r="840" spans="19:47" ht="15.75" hidden="1" customHeight="1"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3"/>
      <c r="AE840" s="193"/>
      <c r="AF840" s="193"/>
      <c r="AG840" s="193"/>
      <c r="AH840" s="193"/>
      <c r="AI840" s="193"/>
      <c r="AJ840" s="193"/>
      <c r="AK840" s="193"/>
      <c r="AL840" s="193"/>
      <c r="AM840" s="193"/>
      <c r="AN840" s="193"/>
      <c r="AO840" s="193"/>
      <c r="AP840" s="193"/>
      <c r="AQ840" s="193"/>
      <c r="AR840" s="193"/>
      <c r="AS840" s="193"/>
      <c r="AT840" s="194"/>
      <c r="AU840" s="193"/>
    </row>
    <row r="841" spans="19:47" ht="15.75" hidden="1" customHeight="1">
      <c r="S841" s="193"/>
      <c r="T841" s="193"/>
      <c r="U841" s="193"/>
      <c r="V841" s="193"/>
      <c r="W841" s="193"/>
      <c r="X841" s="193"/>
      <c r="Y841" s="193"/>
      <c r="Z841" s="193"/>
      <c r="AA841" s="193"/>
      <c r="AB841" s="193"/>
      <c r="AC841" s="193"/>
      <c r="AD841" s="193"/>
      <c r="AE841" s="193"/>
      <c r="AF841" s="193"/>
      <c r="AG841" s="193"/>
      <c r="AH841" s="193"/>
      <c r="AI841" s="193"/>
      <c r="AJ841" s="193"/>
      <c r="AK841" s="193"/>
      <c r="AL841" s="193"/>
      <c r="AM841" s="193"/>
      <c r="AN841" s="193"/>
      <c r="AO841" s="193"/>
      <c r="AP841" s="193"/>
      <c r="AQ841" s="193"/>
      <c r="AR841" s="193"/>
      <c r="AS841" s="193"/>
      <c r="AT841" s="194"/>
      <c r="AU841" s="193"/>
    </row>
    <row r="842" spans="19:47" ht="15.75" hidden="1" customHeight="1"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3"/>
      <c r="AE842" s="193"/>
      <c r="AF842" s="193"/>
      <c r="AG842" s="193"/>
      <c r="AH842" s="193"/>
      <c r="AI842" s="193"/>
      <c r="AJ842" s="193"/>
      <c r="AK842" s="193"/>
      <c r="AL842" s="193"/>
      <c r="AM842" s="193"/>
      <c r="AN842" s="193"/>
      <c r="AO842" s="193"/>
      <c r="AP842" s="193"/>
      <c r="AQ842" s="193"/>
      <c r="AR842" s="193"/>
      <c r="AS842" s="193"/>
      <c r="AT842" s="194"/>
      <c r="AU842" s="193"/>
    </row>
    <row r="843" spans="19:47" ht="15.75" hidden="1" customHeight="1">
      <c r="S843" s="193"/>
      <c r="T843" s="193"/>
      <c r="U843" s="193"/>
      <c r="V843" s="193"/>
      <c r="W843" s="193"/>
      <c r="X843" s="193"/>
      <c r="Y843" s="193"/>
      <c r="Z843" s="193"/>
      <c r="AA843" s="193"/>
      <c r="AB843" s="193"/>
      <c r="AC843" s="193"/>
      <c r="AD843" s="193"/>
      <c r="AE843" s="193"/>
      <c r="AF843" s="193"/>
      <c r="AG843" s="193"/>
      <c r="AH843" s="193"/>
      <c r="AI843" s="193"/>
      <c r="AJ843" s="193"/>
      <c r="AK843" s="193"/>
      <c r="AL843" s="193"/>
      <c r="AM843" s="193"/>
      <c r="AN843" s="193"/>
      <c r="AO843" s="193"/>
      <c r="AP843" s="193"/>
      <c r="AQ843" s="193"/>
      <c r="AR843" s="193"/>
      <c r="AS843" s="193"/>
      <c r="AT843" s="194"/>
      <c r="AU843" s="193"/>
    </row>
    <row r="844" spans="19:47" ht="15.75" hidden="1" customHeight="1"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3"/>
      <c r="AE844" s="193"/>
      <c r="AF844" s="193"/>
      <c r="AG844" s="193"/>
      <c r="AH844" s="193"/>
      <c r="AI844" s="193"/>
      <c r="AJ844" s="193"/>
      <c r="AK844" s="193"/>
      <c r="AL844" s="193"/>
      <c r="AM844" s="193"/>
      <c r="AN844" s="193"/>
      <c r="AO844" s="193"/>
      <c r="AP844" s="193"/>
      <c r="AQ844" s="193"/>
      <c r="AR844" s="193"/>
      <c r="AS844" s="193"/>
      <c r="AT844" s="194"/>
      <c r="AU844" s="193"/>
    </row>
    <row r="845" spans="19:47" ht="15.75" hidden="1" customHeight="1">
      <c r="S845" s="193"/>
      <c r="T845" s="193"/>
      <c r="U845" s="193"/>
      <c r="V845" s="193"/>
      <c r="W845" s="193"/>
      <c r="X845" s="193"/>
      <c r="Y845" s="193"/>
      <c r="Z845" s="193"/>
      <c r="AA845" s="193"/>
      <c r="AB845" s="193"/>
      <c r="AC845" s="193"/>
      <c r="AD845" s="193"/>
      <c r="AE845" s="193"/>
      <c r="AF845" s="193"/>
      <c r="AG845" s="193"/>
      <c r="AH845" s="193"/>
      <c r="AI845" s="193"/>
      <c r="AJ845" s="193"/>
      <c r="AK845" s="193"/>
      <c r="AL845" s="193"/>
      <c r="AM845" s="193"/>
      <c r="AN845" s="193"/>
      <c r="AO845" s="193"/>
      <c r="AP845" s="193"/>
      <c r="AQ845" s="193"/>
      <c r="AR845" s="193"/>
      <c r="AS845" s="193"/>
      <c r="AT845" s="194"/>
      <c r="AU845" s="193"/>
    </row>
    <row r="846" spans="19:47" ht="15.75" hidden="1" customHeight="1"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3"/>
      <c r="AE846" s="193"/>
      <c r="AF846" s="193"/>
      <c r="AG846" s="193"/>
      <c r="AH846" s="193"/>
      <c r="AI846" s="193"/>
      <c r="AJ846" s="193"/>
      <c r="AK846" s="193"/>
      <c r="AL846" s="193"/>
      <c r="AM846" s="193"/>
      <c r="AN846" s="193"/>
      <c r="AO846" s="193"/>
      <c r="AP846" s="193"/>
      <c r="AQ846" s="193"/>
      <c r="AR846" s="193"/>
      <c r="AS846" s="193"/>
      <c r="AT846" s="194"/>
      <c r="AU846" s="193"/>
    </row>
    <row r="847" spans="19:47" ht="15.75" hidden="1" customHeight="1">
      <c r="S847" s="193"/>
      <c r="T847" s="193"/>
      <c r="U847" s="193"/>
      <c r="V847" s="193"/>
      <c r="W847" s="193"/>
      <c r="X847" s="193"/>
      <c r="Y847" s="193"/>
      <c r="Z847" s="193"/>
      <c r="AA847" s="193"/>
      <c r="AB847" s="193"/>
      <c r="AC847" s="193"/>
      <c r="AD847" s="193"/>
      <c r="AE847" s="193"/>
      <c r="AF847" s="193"/>
      <c r="AG847" s="193"/>
      <c r="AH847" s="193"/>
      <c r="AI847" s="193"/>
      <c r="AJ847" s="193"/>
      <c r="AK847" s="193"/>
      <c r="AL847" s="193"/>
      <c r="AM847" s="193"/>
      <c r="AN847" s="193"/>
      <c r="AO847" s="193"/>
      <c r="AP847" s="193"/>
      <c r="AQ847" s="193"/>
      <c r="AR847" s="193"/>
      <c r="AS847" s="193"/>
      <c r="AT847" s="194"/>
      <c r="AU847" s="193"/>
    </row>
    <row r="848" spans="19:47" ht="15.75" hidden="1" customHeight="1">
      <c r="S848" s="193"/>
      <c r="T848" s="193"/>
      <c r="U848" s="193"/>
      <c r="V848" s="193"/>
      <c r="W848" s="193"/>
      <c r="X848" s="193"/>
      <c r="Y848" s="193"/>
      <c r="Z848" s="193"/>
      <c r="AA848" s="193"/>
      <c r="AB848" s="193"/>
      <c r="AC848" s="193"/>
      <c r="AD848" s="193"/>
      <c r="AE848" s="193"/>
      <c r="AF848" s="193"/>
      <c r="AG848" s="193"/>
      <c r="AH848" s="193"/>
      <c r="AI848" s="193"/>
      <c r="AJ848" s="193"/>
      <c r="AK848" s="193"/>
      <c r="AL848" s="193"/>
      <c r="AM848" s="193"/>
      <c r="AN848" s="193"/>
      <c r="AO848" s="193"/>
      <c r="AP848" s="193"/>
      <c r="AQ848" s="193"/>
      <c r="AR848" s="193"/>
      <c r="AS848" s="193"/>
      <c r="AT848" s="194"/>
      <c r="AU848" s="193"/>
    </row>
    <row r="849" spans="19:47" ht="15.75" hidden="1" customHeight="1">
      <c r="S849" s="193"/>
      <c r="T849" s="193"/>
      <c r="U849" s="193"/>
      <c r="V849" s="193"/>
      <c r="W849" s="193"/>
      <c r="X849" s="193"/>
      <c r="Y849" s="193"/>
      <c r="Z849" s="193"/>
      <c r="AA849" s="193"/>
      <c r="AB849" s="193"/>
      <c r="AC849" s="193"/>
      <c r="AD849" s="193"/>
      <c r="AE849" s="193"/>
      <c r="AF849" s="193"/>
      <c r="AG849" s="193"/>
      <c r="AH849" s="193"/>
      <c r="AI849" s="193"/>
      <c r="AJ849" s="193"/>
      <c r="AK849" s="193"/>
      <c r="AL849" s="193"/>
      <c r="AM849" s="193"/>
      <c r="AN849" s="193"/>
      <c r="AO849" s="193"/>
      <c r="AP849" s="193"/>
      <c r="AQ849" s="193"/>
      <c r="AR849" s="193"/>
      <c r="AS849" s="193"/>
      <c r="AT849" s="194"/>
      <c r="AU849" s="193"/>
    </row>
    <row r="850" spans="19:47" ht="15.75" hidden="1" customHeight="1">
      <c r="S850" s="193"/>
      <c r="T850" s="193"/>
      <c r="U850" s="193"/>
      <c r="V850" s="193"/>
      <c r="W850" s="193"/>
      <c r="X850" s="193"/>
      <c r="Y850" s="193"/>
      <c r="Z850" s="193"/>
      <c r="AA850" s="193"/>
      <c r="AB850" s="193"/>
      <c r="AC850" s="193"/>
      <c r="AD850" s="193"/>
      <c r="AE850" s="193"/>
      <c r="AF850" s="193"/>
      <c r="AG850" s="193"/>
      <c r="AH850" s="193"/>
      <c r="AI850" s="193"/>
      <c r="AJ850" s="193"/>
      <c r="AK850" s="193"/>
      <c r="AL850" s="193"/>
      <c r="AM850" s="193"/>
      <c r="AN850" s="193"/>
      <c r="AO850" s="193"/>
      <c r="AP850" s="193"/>
      <c r="AQ850" s="193"/>
      <c r="AR850" s="193"/>
      <c r="AS850" s="193"/>
      <c r="AT850" s="194"/>
      <c r="AU850" s="193"/>
    </row>
    <row r="851" spans="19:47" ht="15.75" hidden="1" customHeight="1">
      <c r="S851" s="193"/>
      <c r="T851" s="193"/>
      <c r="U851" s="193"/>
      <c r="V851" s="193"/>
      <c r="W851" s="193"/>
      <c r="X851" s="193"/>
      <c r="Y851" s="193"/>
      <c r="Z851" s="193"/>
      <c r="AA851" s="193"/>
      <c r="AB851" s="193"/>
      <c r="AC851" s="193"/>
      <c r="AD851" s="193"/>
      <c r="AE851" s="193"/>
      <c r="AF851" s="193"/>
      <c r="AG851" s="193"/>
      <c r="AH851" s="193"/>
      <c r="AI851" s="193"/>
      <c r="AJ851" s="193"/>
      <c r="AK851" s="193"/>
      <c r="AL851" s="193"/>
      <c r="AM851" s="193"/>
      <c r="AN851" s="193"/>
      <c r="AO851" s="193"/>
      <c r="AP851" s="193"/>
      <c r="AQ851" s="193"/>
      <c r="AR851" s="193"/>
      <c r="AS851" s="193"/>
      <c r="AT851" s="194"/>
      <c r="AU851" s="193"/>
    </row>
    <row r="852" spans="19:47" ht="15.75" hidden="1" customHeight="1">
      <c r="S852" s="193"/>
      <c r="T852" s="193"/>
      <c r="U852" s="193"/>
      <c r="V852" s="193"/>
      <c r="W852" s="193"/>
      <c r="X852" s="193"/>
      <c r="Y852" s="193"/>
      <c r="Z852" s="193"/>
      <c r="AA852" s="193"/>
      <c r="AB852" s="193"/>
      <c r="AC852" s="193"/>
      <c r="AD852" s="193"/>
      <c r="AE852" s="193"/>
      <c r="AF852" s="193"/>
      <c r="AG852" s="193"/>
      <c r="AH852" s="193"/>
      <c r="AI852" s="193"/>
      <c r="AJ852" s="193"/>
      <c r="AK852" s="193"/>
      <c r="AL852" s="193"/>
      <c r="AM852" s="193"/>
      <c r="AN852" s="193"/>
      <c r="AO852" s="193"/>
      <c r="AP852" s="193"/>
      <c r="AQ852" s="193"/>
      <c r="AR852" s="193"/>
      <c r="AS852" s="193"/>
      <c r="AT852" s="194"/>
      <c r="AU852" s="193"/>
    </row>
    <row r="853" spans="19:47" ht="15.75" hidden="1" customHeight="1">
      <c r="S853" s="193"/>
      <c r="T853" s="193"/>
      <c r="U853" s="193"/>
      <c r="V853" s="193"/>
      <c r="W853" s="193"/>
      <c r="X853" s="193"/>
      <c r="Y853" s="193"/>
      <c r="Z853" s="193"/>
      <c r="AA853" s="193"/>
      <c r="AB853" s="193"/>
      <c r="AC853" s="193"/>
      <c r="AD853" s="193"/>
      <c r="AE853" s="193"/>
      <c r="AF853" s="193"/>
      <c r="AG853" s="193"/>
      <c r="AH853" s="193"/>
      <c r="AI853" s="193"/>
      <c r="AJ853" s="193"/>
      <c r="AK853" s="193"/>
      <c r="AL853" s="193"/>
      <c r="AM853" s="193"/>
      <c r="AN853" s="193"/>
      <c r="AO853" s="193"/>
      <c r="AP853" s="193"/>
      <c r="AQ853" s="193"/>
      <c r="AR853" s="193"/>
      <c r="AS853" s="193"/>
      <c r="AT853" s="194"/>
      <c r="AU853" s="193"/>
    </row>
    <row r="854" spans="19:47" ht="15.75" hidden="1" customHeight="1">
      <c r="S854" s="193"/>
      <c r="T854" s="193"/>
      <c r="U854" s="193"/>
      <c r="V854" s="193"/>
      <c r="W854" s="193"/>
      <c r="X854" s="193"/>
      <c r="Y854" s="193"/>
      <c r="Z854" s="193"/>
      <c r="AA854" s="193"/>
      <c r="AB854" s="193"/>
      <c r="AC854" s="193"/>
      <c r="AD854" s="193"/>
      <c r="AE854" s="193"/>
      <c r="AF854" s="193"/>
      <c r="AG854" s="193"/>
      <c r="AH854" s="193"/>
      <c r="AI854" s="193"/>
      <c r="AJ854" s="193"/>
      <c r="AK854" s="193"/>
      <c r="AL854" s="193"/>
      <c r="AM854" s="193"/>
      <c r="AN854" s="193"/>
      <c r="AO854" s="193"/>
      <c r="AP854" s="193"/>
      <c r="AQ854" s="193"/>
      <c r="AR854" s="193"/>
      <c r="AS854" s="193"/>
      <c r="AT854" s="194"/>
      <c r="AU854" s="193"/>
    </row>
    <row r="855" spans="19:47" ht="15.75" hidden="1" customHeight="1">
      <c r="S855" s="193"/>
      <c r="T855" s="193"/>
      <c r="U855" s="193"/>
      <c r="V855" s="193"/>
      <c r="W855" s="193"/>
      <c r="X855" s="193"/>
      <c r="Y855" s="193"/>
      <c r="Z855" s="193"/>
      <c r="AA855" s="193"/>
      <c r="AB855" s="193"/>
      <c r="AC855" s="193"/>
      <c r="AD855" s="193"/>
      <c r="AE855" s="193"/>
      <c r="AF855" s="193"/>
      <c r="AG855" s="193"/>
      <c r="AH855" s="193"/>
      <c r="AI855" s="193"/>
      <c r="AJ855" s="193"/>
      <c r="AK855" s="193"/>
      <c r="AL855" s="193"/>
      <c r="AM855" s="193"/>
      <c r="AN855" s="193"/>
      <c r="AO855" s="193"/>
      <c r="AP855" s="193"/>
      <c r="AQ855" s="193"/>
      <c r="AR855" s="193"/>
      <c r="AS855" s="193"/>
      <c r="AT855" s="194"/>
      <c r="AU855" s="193"/>
    </row>
    <row r="856" spans="19:47" ht="15.75" hidden="1" customHeight="1">
      <c r="S856" s="193"/>
      <c r="T856" s="193"/>
      <c r="U856" s="193"/>
      <c r="V856" s="193"/>
      <c r="W856" s="193"/>
      <c r="X856" s="193"/>
      <c r="Y856" s="193"/>
      <c r="Z856" s="193"/>
      <c r="AA856" s="193"/>
      <c r="AB856" s="193"/>
      <c r="AC856" s="193"/>
      <c r="AD856" s="193"/>
      <c r="AE856" s="193"/>
      <c r="AF856" s="193"/>
      <c r="AG856" s="193"/>
      <c r="AH856" s="193"/>
      <c r="AI856" s="193"/>
      <c r="AJ856" s="193"/>
      <c r="AK856" s="193"/>
      <c r="AL856" s="193"/>
      <c r="AM856" s="193"/>
      <c r="AN856" s="193"/>
      <c r="AO856" s="193"/>
      <c r="AP856" s="193"/>
      <c r="AQ856" s="193"/>
      <c r="AR856" s="193"/>
      <c r="AS856" s="193"/>
      <c r="AT856" s="194"/>
      <c r="AU856" s="193"/>
    </row>
    <row r="857" spans="19:47" ht="15.75" hidden="1" customHeight="1">
      <c r="S857" s="193"/>
      <c r="T857" s="193"/>
      <c r="U857" s="193"/>
      <c r="V857" s="193"/>
      <c r="W857" s="193"/>
      <c r="X857" s="193"/>
      <c r="Y857" s="193"/>
      <c r="Z857" s="193"/>
      <c r="AA857" s="193"/>
      <c r="AB857" s="193"/>
      <c r="AC857" s="193"/>
      <c r="AD857" s="193"/>
      <c r="AE857" s="193"/>
      <c r="AF857" s="193"/>
      <c r="AG857" s="193"/>
      <c r="AH857" s="193"/>
      <c r="AI857" s="193"/>
      <c r="AJ857" s="193"/>
      <c r="AK857" s="193"/>
      <c r="AL857" s="193"/>
      <c r="AM857" s="193"/>
      <c r="AN857" s="193"/>
      <c r="AO857" s="193"/>
      <c r="AP857" s="193"/>
      <c r="AQ857" s="193"/>
      <c r="AR857" s="193"/>
      <c r="AS857" s="193"/>
      <c r="AT857" s="194"/>
      <c r="AU857" s="193"/>
    </row>
    <row r="858" spans="19:47" ht="15.75" hidden="1" customHeight="1">
      <c r="S858" s="193"/>
      <c r="T858" s="193"/>
      <c r="U858" s="193"/>
      <c r="V858" s="193"/>
      <c r="W858" s="193"/>
      <c r="X858" s="193"/>
      <c r="Y858" s="193"/>
      <c r="Z858" s="193"/>
      <c r="AA858" s="193"/>
      <c r="AB858" s="193"/>
      <c r="AC858" s="193"/>
      <c r="AD858" s="193"/>
      <c r="AE858" s="193"/>
      <c r="AF858" s="193"/>
      <c r="AG858" s="193"/>
      <c r="AH858" s="193"/>
      <c r="AI858" s="193"/>
      <c r="AJ858" s="193"/>
      <c r="AK858" s="193"/>
      <c r="AL858" s="193"/>
      <c r="AM858" s="193"/>
      <c r="AN858" s="193"/>
      <c r="AO858" s="193"/>
      <c r="AP858" s="193"/>
      <c r="AQ858" s="193"/>
      <c r="AR858" s="193"/>
      <c r="AS858" s="193"/>
      <c r="AT858" s="194"/>
      <c r="AU858" s="193"/>
    </row>
    <row r="859" spans="19:47" ht="15.75" hidden="1" customHeight="1">
      <c r="S859" s="193"/>
      <c r="T859" s="193"/>
      <c r="U859" s="193"/>
      <c r="V859" s="193"/>
      <c r="W859" s="193"/>
      <c r="X859" s="193"/>
      <c r="Y859" s="193"/>
      <c r="Z859" s="193"/>
      <c r="AA859" s="193"/>
      <c r="AB859" s="193"/>
      <c r="AC859" s="193"/>
      <c r="AD859" s="193"/>
      <c r="AE859" s="193"/>
      <c r="AF859" s="193"/>
      <c r="AG859" s="193"/>
      <c r="AH859" s="193"/>
      <c r="AI859" s="193"/>
      <c r="AJ859" s="193"/>
      <c r="AK859" s="193"/>
      <c r="AL859" s="193"/>
      <c r="AM859" s="193"/>
      <c r="AN859" s="193"/>
      <c r="AO859" s="193"/>
      <c r="AP859" s="193"/>
      <c r="AQ859" s="193"/>
      <c r="AR859" s="193"/>
      <c r="AS859" s="193"/>
      <c r="AT859" s="194"/>
      <c r="AU859" s="193"/>
    </row>
    <row r="860" spans="19:47" ht="15.75" hidden="1" customHeight="1">
      <c r="S860" s="193"/>
      <c r="T860" s="193"/>
      <c r="U860" s="193"/>
      <c r="V860" s="193"/>
      <c r="W860" s="193"/>
      <c r="X860" s="193"/>
      <c r="Y860" s="193"/>
      <c r="Z860" s="193"/>
      <c r="AA860" s="193"/>
      <c r="AB860" s="193"/>
      <c r="AC860" s="193"/>
      <c r="AD860" s="193"/>
      <c r="AE860" s="193"/>
      <c r="AF860" s="193"/>
      <c r="AG860" s="193"/>
      <c r="AH860" s="193"/>
      <c r="AI860" s="193"/>
      <c r="AJ860" s="193"/>
      <c r="AK860" s="193"/>
      <c r="AL860" s="193"/>
      <c r="AM860" s="193"/>
      <c r="AN860" s="193"/>
      <c r="AO860" s="193"/>
      <c r="AP860" s="193"/>
      <c r="AQ860" s="193"/>
      <c r="AR860" s="193"/>
      <c r="AS860" s="193"/>
      <c r="AT860" s="194"/>
      <c r="AU860" s="193"/>
    </row>
    <row r="861" spans="19:47" ht="15.75" hidden="1" customHeight="1">
      <c r="S861" s="193"/>
      <c r="T861" s="193"/>
      <c r="U861" s="193"/>
      <c r="V861" s="193"/>
      <c r="W861" s="193"/>
      <c r="X861" s="193"/>
      <c r="Y861" s="193"/>
      <c r="Z861" s="193"/>
      <c r="AA861" s="193"/>
      <c r="AB861" s="193"/>
      <c r="AC861" s="193"/>
      <c r="AD861" s="193"/>
      <c r="AE861" s="193"/>
      <c r="AF861" s="193"/>
      <c r="AG861" s="193"/>
      <c r="AH861" s="193"/>
      <c r="AI861" s="193"/>
      <c r="AJ861" s="193"/>
      <c r="AK861" s="193"/>
      <c r="AL861" s="193"/>
      <c r="AM861" s="193"/>
      <c r="AN861" s="193"/>
      <c r="AO861" s="193"/>
      <c r="AP861" s="193"/>
      <c r="AQ861" s="193"/>
      <c r="AR861" s="193"/>
      <c r="AS861" s="193"/>
      <c r="AT861" s="194"/>
      <c r="AU861" s="193"/>
    </row>
    <row r="862" spans="19:47" ht="15.75" hidden="1" customHeight="1">
      <c r="S862" s="193"/>
      <c r="T862" s="193"/>
      <c r="U862" s="193"/>
      <c r="V862" s="193"/>
      <c r="W862" s="193"/>
      <c r="X862" s="193"/>
      <c r="Y862" s="193"/>
      <c r="Z862" s="193"/>
      <c r="AA862" s="193"/>
      <c r="AB862" s="193"/>
      <c r="AC862" s="193"/>
      <c r="AD862" s="193"/>
      <c r="AE862" s="193"/>
      <c r="AF862" s="193"/>
      <c r="AG862" s="193"/>
      <c r="AH862" s="193"/>
      <c r="AI862" s="193"/>
      <c r="AJ862" s="193"/>
      <c r="AK862" s="193"/>
      <c r="AL862" s="193"/>
      <c r="AM862" s="193"/>
      <c r="AN862" s="193"/>
      <c r="AO862" s="193"/>
      <c r="AP862" s="193"/>
      <c r="AQ862" s="193"/>
      <c r="AR862" s="193"/>
      <c r="AS862" s="193"/>
      <c r="AT862" s="194"/>
      <c r="AU862" s="193"/>
    </row>
    <row r="863" spans="19:47" ht="15.75" hidden="1" customHeight="1">
      <c r="S863" s="193"/>
      <c r="T863" s="193"/>
      <c r="U863" s="193"/>
      <c r="V863" s="193"/>
      <c r="W863" s="193"/>
      <c r="X863" s="193"/>
      <c r="Y863" s="193"/>
      <c r="Z863" s="193"/>
      <c r="AA863" s="193"/>
      <c r="AB863" s="193"/>
      <c r="AC863" s="193"/>
      <c r="AD863" s="193"/>
      <c r="AE863" s="193"/>
      <c r="AF863" s="193"/>
      <c r="AG863" s="193"/>
      <c r="AH863" s="193"/>
      <c r="AI863" s="193"/>
      <c r="AJ863" s="193"/>
      <c r="AK863" s="193"/>
      <c r="AL863" s="193"/>
      <c r="AM863" s="193"/>
      <c r="AN863" s="193"/>
      <c r="AO863" s="193"/>
      <c r="AP863" s="193"/>
      <c r="AQ863" s="193"/>
      <c r="AR863" s="193"/>
      <c r="AS863" s="193"/>
      <c r="AT863" s="194"/>
      <c r="AU863" s="193"/>
    </row>
    <row r="864" spans="19:47" ht="15.75" hidden="1" customHeight="1">
      <c r="S864" s="193"/>
      <c r="T864" s="193"/>
      <c r="U864" s="193"/>
      <c r="V864" s="193"/>
      <c r="W864" s="193"/>
      <c r="X864" s="193"/>
      <c r="Y864" s="193"/>
      <c r="Z864" s="193"/>
      <c r="AA864" s="193"/>
      <c r="AB864" s="193"/>
      <c r="AC864" s="193"/>
      <c r="AD864" s="193"/>
      <c r="AE864" s="193"/>
      <c r="AF864" s="193"/>
      <c r="AG864" s="193"/>
      <c r="AH864" s="193"/>
      <c r="AI864" s="193"/>
      <c r="AJ864" s="193"/>
      <c r="AK864" s="193"/>
      <c r="AL864" s="193"/>
      <c r="AM864" s="193"/>
      <c r="AN864" s="193"/>
      <c r="AO864" s="193"/>
      <c r="AP864" s="193"/>
      <c r="AQ864" s="193"/>
      <c r="AR864" s="193"/>
      <c r="AS864" s="193"/>
      <c r="AT864" s="194"/>
      <c r="AU864" s="193"/>
    </row>
    <row r="865" spans="19:47" ht="15.75" hidden="1" customHeight="1">
      <c r="S865" s="193"/>
      <c r="T865" s="193"/>
      <c r="U865" s="193"/>
      <c r="V865" s="193"/>
      <c r="W865" s="193"/>
      <c r="X865" s="193"/>
      <c r="Y865" s="193"/>
      <c r="Z865" s="193"/>
      <c r="AA865" s="193"/>
      <c r="AB865" s="193"/>
      <c r="AC865" s="193"/>
      <c r="AD865" s="193"/>
      <c r="AE865" s="193"/>
      <c r="AF865" s="193"/>
      <c r="AG865" s="193"/>
      <c r="AH865" s="193"/>
      <c r="AI865" s="193"/>
      <c r="AJ865" s="193"/>
      <c r="AK865" s="193"/>
      <c r="AL865" s="193"/>
      <c r="AM865" s="193"/>
      <c r="AN865" s="193"/>
      <c r="AO865" s="193"/>
      <c r="AP865" s="193"/>
      <c r="AQ865" s="193"/>
      <c r="AR865" s="193"/>
      <c r="AS865" s="193"/>
      <c r="AT865" s="194"/>
      <c r="AU865" s="193"/>
    </row>
    <row r="866" spans="19:47" ht="15.75" hidden="1" customHeight="1">
      <c r="S866" s="193"/>
      <c r="T866" s="193"/>
      <c r="U866" s="193"/>
      <c r="V866" s="193"/>
      <c r="W866" s="193"/>
      <c r="X866" s="193"/>
      <c r="Y866" s="193"/>
      <c r="Z866" s="193"/>
      <c r="AA866" s="193"/>
      <c r="AB866" s="193"/>
      <c r="AC866" s="193"/>
      <c r="AD866" s="193"/>
      <c r="AE866" s="193"/>
      <c r="AF866" s="193"/>
      <c r="AG866" s="193"/>
      <c r="AH866" s="193"/>
      <c r="AI866" s="193"/>
      <c r="AJ866" s="193"/>
      <c r="AK866" s="193"/>
      <c r="AL866" s="193"/>
      <c r="AM866" s="193"/>
      <c r="AN866" s="193"/>
      <c r="AO866" s="193"/>
      <c r="AP866" s="193"/>
      <c r="AQ866" s="193"/>
      <c r="AR866" s="193"/>
      <c r="AS866" s="193"/>
      <c r="AT866" s="194"/>
      <c r="AU866" s="193"/>
    </row>
    <row r="867" spans="19:47" ht="15.75" hidden="1" customHeight="1">
      <c r="S867" s="193"/>
      <c r="T867" s="193"/>
      <c r="U867" s="193"/>
      <c r="V867" s="193"/>
      <c r="W867" s="193"/>
      <c r="X867" s="193"/>
      <c r="Y867" s="193"/>
      <c r="Z867" s="193"/>
      <c r="AA867" s="193"/>
      <c r="AB867" s="193"/>
      <c r="AC867" s="193"/>
      <c r="AD867" s="193"/>
      <c r="AE867" s="193"/>
      <c r="AF867" s="193"/>
      <c r="AG867" s="193"/>
      <c r="AH867" s="193"/>
      <c r="AI867" s="193"/>
      <c r="AJ867" s="193"/>
      <c r="AK867" s="193"/>
      <c r="AL867" s="193"/>
      <c r="AM867" s="193"/>
      <c r="AN867" s="193"/>
      <c r="AO867" s="193"/>
      <c r="AP867" s="193"/>
      <c r="AQ867" s="193"/>
      <c r="AR867" s="193"/>
      <c r="AS867" s="193"/>
      <c r="AT867" s="194"/>
      <c r="AU867" s="193"/>
    </row>
    <row r="868" spans="19:47" ht="15.75" hidden="1" customHeight="1">
      <c r="S868" s="193"/>
      <c r="T868" s="193"/>
      <c r="U868" s="193"/>
      <c r="V868" s="193"/>
      <c r="W868" s="193"/>
      <c r="X868" s="193"/>
      <c r="Y868" s="193"/>
      <c r="Z868" s="193"/>
      <c r="AA868" s="193"/>
      <c r="AB868" s="193"/>
      <c r="AC868" s="193"/>
      <c r="AD868" s="193"/>
      <c r="AE868" s="193"/>
      <c r="AF868" s="193"/>
      <c r="AG868" s="193"/>
      <c r="AH868" s="193"/>
      <c r="AI868" s="193"/>
      <c r="AJ868" s="193"/>
      <c r="AK868" s="193"/>
      <c r="AL868" s="193"/>
      <c r="AM868" s="193"/>
      <c r="AN868" s="193"/>
      <c r="AO868" s="193"/>
      <c r="AP868" s="193"/>
      <c r="AQ868" s="193"/>
      <c r="AR868" s="193"/>
      <c r="AS868" s="193"/>
      <c r="AT868" s="194"/>
      <c r="AU868" s="193"/>
    </row>
    <row r="869" spans="19:47" ht="15.75" hidden="1" customHeight="1">
      <c r="S869" s="193"/>
      <c r="T869" s="193"/>
      <c r="U869" s="193"/>
      <c r="V869" s="193"/>
      <c r="W869" s="193"/>
      <c r="X869" s="193"/>
      <c r="Y869" s="193"/>
      <c r="Z869" s="193"/>
      <c r="AA869" s="193"/>
      <c r="AB869" s="193"/>
      <c r="AC869" s="193"/>
      <c r="AD869" s="193"/>
      <c r="AE869" s="193"/>
      <c r="AF869" s="193"/>
      <c r="AG869" s="193"/>
      <c r="AH869" s="193"/>
      <c r="AI869" s="193"/>
      <c r="AJ869" s="193"/>
      <c r="AK869" s="193"/>
      <c r="AL869" s="193"/>
      <c r="AM869" s="193"/>
      <c r="AN869" s="193"/>
      <c r="AO869" s="193"/>
      <c r="AP869" s="193"/>
      <c r="AQ869" s="193"/>
      <c r="AR869" s="193"/>
      <c r="AS869" s="193"/>
      <c r="AT869" s="194"/>
      <c r="AU869" s="193"/>
    </row>
    <row r="870" spans="19:47" ht="15.75" hidden="1" customHeight="1">
      <c r="S870" s="193"/>
      <c r="T870" s="193"/>
      <c r="U870" s="193"/>
      <c r="V870" s="193"/>
      <c r="W870" s="193"/>
      <c r="X870" s="193"/>
      <c r="Y870" s="193"/>
      <c r="Z870" s="193"/>
      <c r="AA870" s="193"/>
      <c r="AB870" s="193"/>
      <c r="AC870" s="193"/>
      <c r="AD870" s="193"/>
      <c r="AE870" s="193"/>
      <c r="AF870" s="193"/>
      <c r="AG870" s="193"/>
      <c r="AH870" s="193"/>
      <c r="AI870" s="193"/>
      <c r="AJ870" s="193"/>
      <c r="AK870" s="193"/>
      <c r="AL870" s="193"/>
      <c r="AM870" s="193"/>
      <c r="AN870" s="193"/>
      <c r="AO870" s="193"/>
      <c r="AP870" s="193"/>
      <c r="AQ870" s="193"/>
      <c r="AR870" s="193"/>
      <c r="AS870" s="193"/>
      <c r="AT870" s="194"/>
      <c r="AU870" s="193"/>
    </row>
    <row r="871" spans="19:47" ht="15.75" hidden="1" customHeight="1">
      <c r="S871" s="193"/>
      <c r="T871" s="193"/>
      <c r="U871" s="193"/>
      <c r="V871" s="193"/>
      <c r="W871" s="193"/>
      <c r="X871" s="193"/>
      <c r="Y871" s="193"/>
      <c r="Z871" s="193"/>
      <c r="AA871" s="193"/>
      <c r="AB871" s="193"/>
      <c r="AC871" s="193"/>
      <c r="AD871" s="193"/>
      <c r="AE871" s="193"/>
      <c r="AF871" s="193"/>
      <c r="AG871" s="193"/>
      <c r="AH871" s="193"/>
      <c r="AI871" s="193"/>
      <c r="AJ871" s="193"/>
      <c r="AK871" s="193"/>
      <c r="AL871" s="193"/>
      <c r="AM871" s="193"/>
      <c r="AN871" s="193"/>
      <c r="AO871" s="193"/>
      <c r="AP871" s="193"/>
      <c r="AQ871" s="193"/>
      <c r="AR871" s="193"/>
      <c r="AS871" s="193"/>
      <c r="AT871" s="194"/>
      <c r="AU871" s="193"/>
    </row>
    <row r="872" spans="19:47" ht="15.75" hidden="1" customHeight="1">
      <c r="S872" s="193"/>
      <c r="T872" s="193"/>
      <c r="U872" s="193"/>
      <c r="V872" s="193"/>
      <c r="W872" s="193"/>
      <c r="X872" s="193"/>
      <c r="Y872" s="193"/>
      <c r="Z872" s="193"/>
      <c r="AA872" s="193"/>
      <c r="AB872" s="193"/>
      <c r="AC872" s="193"/>
      <c r="AD872" s="193"/>
      <c r="AE872" s="193"/>
      <c r="AF872" s="193"/>
      <c r="AG872" s="193"/>
      <c r="AH872" s="193"/>
      <c r="AI872" s="193"/>
      <c r="AJ872" s="193"/>
      <c r="AK872" s="193"/>
      <c r="AL872" s="193"/>
      <c r="AM872" s="193"/>
      <c r="AN872" s="193"/>
      <c r="AO872" s="193"/>
      <c r="AP872" s="193"/>
      <c r="AQ872" s="193"/>
      <c r="AR872" s="193"/>
      <c r="AS872" s="193"/>
      <c r="AT872" s="194"/>
      <c r="AU872" s="193"/>
    </row>
    <row r="873" spans="19:47" ht="15.75" hidden="1" customHeight="1">
      <c r="S873" s="193"/>
      <c r="T873" s="193"/>
      <c r="U873" s="193"/>
      <c r="V873" s="193"/>
      <c r="W873" s="193"/>
      <c r="X873" s="193"/>
      <c r="Y873" s="193"/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93"/>
      <c r="AN873" s="193"/>
      <c r="AO873" s="193"/>
      <c r="AP873" s="193"/>
      <c r="AQ873" s="193"/>
      <c r="AR873" s="193"/>
      <c r="AS873" s="193"/>
      <c r="AT873" s="194"/>
      <c r="AU873" s="193"/>
    </row>
    <row r="874" spans="19:47" ht="15.75" hidden="1" customHeight="1">
      <c r="S874" s="193"/>
      <c r="T874" s="193"/>
      <c r="U874" s="193"/>
      <c r="V874" s="193"/>
      <c r="W874" s="193"/>
      <c r="X874" s="193"/>
      <c r="Y874" s="193"/>
      <c r="Z874" s="193"/>
      <c r="AA874" s="193"/>
      <c r="AB874" s="193"/>
      <c r="AC874" s="193"/>
      <c r="AD874" s="193"/>
      <c r="AE874" s="193"/>
      <c r="AF874" s="193"/>
      <c r="AG874" s="193"/>
      <c r="AH874" s="193"/>
      <c r="AI874" s="193"/>
      <c r="AJ874" s="193"/>
      <c r="AK874" s="193"/>
      <c r="AL874" s="193"/>
      <c r="AM874" s="193"/>
      <c r="AN874" s="193"/>
      <c r="AO874" s="193"/>
      <c r="AP874" s="193"/>
      <c r="AQ874" s="193"/>
      <c r="AR874" s="193"/>
      <c r="AS874" s="193"/>
      <c r="AT874" s="194"/>
      <c r="AU874" s="193"/>
    </row>
    <row r="875" spans="19:47" ht="15.75" hidden="1" customHeight="1"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3"/>
      <c r="AE875" s="193"/>
      <c r="AF875" s="193"/>
      <c r="AG875" s="193"/>
      <c r="AH875" s="193"/>
      <c r="AI875" s="193"/>
      <c r="AJ875" s="193"/>
      <c r="AK875" s="193"/>
      <c r="AL875" s="193"/>
      <c r="AM875" s="193"/>
      <c r="AN875" s="193"/>
      <c r="AO875" s="193"/>
      <c r="AP875" s="193"/>
      <c r="AQ875" s="193"/>
      <c r="AR875" s="193"/>
      <c r="AS875" s="193"/>
      <c r="AT875" s="194"/>
      <c r="AU875" s="193"/>
    </row>
    <row r="876" spans="19:47" ht="15.75" hidden="1" customHeight="1">
      <c r="S876" s="193"/>
      <c r="T876" s="193"/>
      <c r="U876" s="193"/>
      <c r="V876" s="193"/>
      <c r="W876" s="193"/>
      <c r="X876" s="193"/>
      <c r="Y876" s="193"/>
      <c r="Z876" s="193"/>
      <c r="AA876" s="193"/>
      <c r="AB876" s="193"/>
      <c r="AC876" s="193"/>
      <c r="AD876" s="193"/>
      <c r="AE876" s="193"/>
      <c r="AF876" s="193"/>
      <c r="AG876" s="193"/>
      <c r="AH876" s="193"/>
      <c r="AI876" s="193"/>
      <c r="AJ876" s="193"/>
      <c r="AK876" s="193"/>
      <c r="AL876" s="193"/>
      <c r="AM876" s="193"/>
      <c r="AN876" s="193"/>
      <c r="AO876" s="193"/>
      <c r="AP876" s="193"/>
      <c r="AQ876" s="193"/>
      <c r="AR876" s="193"/>
      <c r="AS876" s="193"/>
      <c r="AT876" s="194"/>
      <c r="AU876" s="193"/>
    </row>
    <row r="877" spans="19:47" ht="15.75" hidden="1" customHeight="1">
      <c r="S877" s="193"/>
      <c r="T877" s="193"/>
      <c r="U877" s="193"/>
      <c r="V877" s="193"/>
      <c r="W877" s="193"/>
      <c r="X877" s="193"/>
      <c r="Y877" s="193"/>
      <c r="Z877" s="193"/>
      <c r="AA877" s="193"/>
      <c r="AB877" s="193"/>
      <c r="AC877" s="193"/>
      <c r="AD877" s="193"/>
      <c r="AE877" s="193"/>
      <c r="AF877" s="193"/>
      <c r="AG877" s="193"/>
      <c r="AH877" s="193"/>
      <c r="AI877" s="193"/>
      <c r="AJ877" s="193"/>
      <c r="AK877" s="193"/>
      <c r="AL877" s="193"/>
      <c r="AM877" s="193"/>
      <c r="AN877" s="193"/>
      <c r="AO877" s="193"/>
      <c r="AP877" s="193"/>
      <c r="AQ877" s="193"/>
      <c r="AR877" s="193"/>
      <c r="AS877" s="193"/>
      <c r="AT877" s="194"/>
      <c r="AU877" s="193"/>
    </row>
    <row r="878" spans="19:47" ht="15.75" hidden="1" customHeight="1"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3"/>
      <c r="AE878" s="193"/>
      <c r="AF878" s="193"/>
      <c r="AG878" s="193"/>
      <c r="AH878" s="193"/>
      <c r="AI878" s="193"/>
      <c r="AJ878" s="193"/>
      <c r="AK878" s="193"/>
      <c r="AL878" s="193"/>
      <c r="AM878" s="193"/>
      <c r="AN878" s="193"/>
      <c r="AO878" s="193"/>
      <c r="AP878" s="193"/>
      <c r="AQ878" s="193"/>
      <c r="AR878" s="193"/>
      <c r="AS878" s="193"/>
      <c r="AT878" s="194"/>
      <c r="AU878" s="193"/>
    </row>
    <row r="879" spans="19:47" ht="15.75" hidden="1" customHeight="1">
      <c r="S879" s="193"/>
      <c r="T879" s="193"/>
      <c r="U879" s="193"/>
      <c r="V879" s="193"/>
      <c r="W879" s="193"/>
      <c r="X879" s="193"/>
      <c r="Y879" s="193"/>
      <c r="Z879" s="193"/>
      <c r="AA879" s="193"/>
      <c r="AB879" s="193"/>
      <c r="AC879" s="193"/>
      <c r="AD879" s="193"/>
      <c r="AE879" s="193"/>
      <c r="AF879" s="193"/>
      <c r="AG879" s="193"/>
      <c r="AH879" s="193"/>
      <c r="AI879" s="193"/>
      <c r="AJ879" s="193"/>
      <c r="AK879" s="193"/>
      <c r="AL879" s="193"/>
      <c r="AM879" s="193"/>
      <c r="AN879" s="193"/>
      <c r="AO879" s="193"/>
      <c r="AP879" s="193"/>
      <c r="AQ879" s="193"/>
      <c r="AR879" s="193"/>
      <c r="AS879" s="193"/>
      <c r="AT879" s="194"/>
      <c r="AU879" s="193"/>
    </row>
    <row r="880" spans="19:47" ht="15.75" hidden="1" customHeight="1">
      <c r="S880" s="193"/>
      <c r="T880" s="193"/>
      <c r="U880" s="193"/>
      <c r="V880" s="193"/>
      <c r="W880" s="193"/>
      <c r="X880" s="193"/>
      <c r="Y880" s="193"/>
      <c r="Z880" s="193"/>
      <c r="AA880" s="193"/>
      <c r="AB880" s="193"/>
      <c r="AC880" s="193"/>
      <c r="AD880" s="193"/>
      <c r="AE880" s="193"/>
      <c r="AF880" s="193"/>
      <c r="AG880" s="193"/>
      <c r="AH880" s="193"/>
      <c r="AI880" s="193"/>
      <c r="AJ880" s="193"/>
      <c r="AK880" s="193"/>
      <c r="AL880" s="193"/>
      <c r="AM880" s="193"/>
      <c r="AN880" s="193"/>
      <c r="AO880" s="193"/>
      <c r="AP880" s="193"/>
      <c r="AQ880" s="193"/>
      <c r="AR880" s="193"/>
      <c r="AS880" s="193"/>
      <c r="AT880" s="194"/>
      <c r="AU880" s="193"/>
    </row>
    <row r="881" spans="19:47" ht="15.75" hidden="1" customHeight="1">
      <c r="S881" s="193"/>
      <c r="T881" s="193"/>
      <c r="U881" s="193"/>
      <c r="V881" s="193"/>
      <c r="W881" s="193"/>
      <c r="X881" s="193"/>
      <c r="Y881" s="193"/>
      <c r="Z881" s="193"/>
      <c r="AA881" s="193"/>
      <c r="AB881" s="193"/>
      <c r="AC881" s="193"/>
      <c r="AD881" s="193"/>
      <c r="AE881" s="193"/>
      <c r="AF881" s="193"/>
      <c r="AG881" s="193"/>
      <c r="AH881" s="193"/>
      <c r="AI881" s="193"/>
      <c r="AJ881" s="193"/>
      <c r="AK881" s="193"/>
      <c r="AL881" s="193"/>
      <c r="AM881" s="193"/>
      <c r="AN881" s="193"/>
      <c r="AO881" s="193"/>
      <c r="AP881" s="193"/>
      <c r="AQ881" s="193"/>
      <c r="AR881" s="193"/>
      <c r="AS881" s="193"/>
      <c r="AT881" s="194"/>
      <c r="AU881" s="193"/>
    </row>
    <row r="882" spans="19:47" ht="15.75" hidden="1" customHeight="1">
      <c r="S882" s="193"/>
      <c r="T882" s="193"/>
      <c r="U882" s="193"/>
      <c r="V882" s="193"/>
      <c r="W882" s="193"/>
      <c r="X882" s="193"/>
      <c r="Y882" s="193"/>
      <c r="Z882" s="193"/>
      <c r="AA882" s="193"/>
      <c r="AB882" s="193"/>
      <c r="AC882" s="193"/>
      <c r="AD882" s="193"/>
      <c r="AE882" s="193"/>
      <c r="AF882" s="193"/>
      <c r="AG882" s="193"/>
      <c r="AH882" s="193"/>
      <c r="AI882" s="193"/>
      <c r="AJ882" s="193"/>
      <c r="AK882" s="193"/>
      <c r="AL882" s="193"/>
      <c r="AM882" s="193"/>
      <c r="AN882" s="193"/>
      <c r="AO882" s="193"/>
      <c r="AP882" s="193"/>
      <c r="AQ882" s="193"/>
      <c r="AR882" s="193"/>
      <c r="AS882" s="193"/>
      <c r="AT882" s="194"/>
      <c r="AU882" s="193"/>
    </row>
    <row r="883" spans="19:47" ht="15.75" hidden="1" customHeight="1">
      <c r="S883" s="193"/>
      <c r="T883" s="193"/>
      <c r="U883" s="193"/>
      <c r="V883" s="193"/>
      <c r="W883" s="193"/>
      <c r="X883" s="193"/>
      <c r="Y883" s="193"/>
      <c r="Z883" s="193"/>
      <c r="AA883" s="193"/>
      <c r="AB883" s="193"/>
      <c r="AC883" s="193"/>
      <c r="AD883" s="193"/>
      <c r="AE883" s="193"/>
      <c r="AF883" s="193"/>
      <c r="AG883" s="193"/>
      <c r="AH883" s="193"/>
      <c r="AI883" s="193"/>
      <c r="AJ883" s="193"/>
      <c r="AK883" s="193"/>
      <c r="AL883" s="193"/>
      <c r="AM883" s="193"/>
      <c r="AN883" s="193"/>
      <c r="AO883" s="193"/>
      <c r="AP883" s="193"/>
      <c r="AQ883" s="193"/>
      <c r="AR883" s="193"/>
      <c r="AS883" s="193"/>
      <c r="AT883" s="194"/>
      <c r="AU883" s="193"/>
    </row>
    <row r="884" spans="19:47" ht="15.75" hidden="1" customHeight="1">
      <c r="S884" s="193"/>
      <c r="T884" s="193"/>
      <c r="U884" s="193"/>
      <c r="V884" s="193"/>
      <c r="W884" s="193"/>
      <c r="X884" s="193"/>
      <c r="Y884" s="193"/>
      <c r="Z884" s="193"/>
      <c r="AA884" s="193"/>
      <c r="AB884" s="193"/>
      <c r="AC884" s="193"/>
      <c r="AD884" s="193"/>
      <c r="AE884" s="193"/>
      <c r="AF884" s="193"/>
      <c r="AG884" s="193"/>
      <c r="AH884" s="193"/>
      <c r="AI884" s="193"/>
      <c r="AJ884" s="193"/>
      <c r="AK884" s="193"/>
      <c r="AL884" s="193"/>
      <c r="AM884" s="193"/>
      <c r="AN884" s="193"/>
      <c r="AO884" s="193"/>
      <c r="AP884" s="193"/>
      <c r="AQ884" s="193"/>
      <c r="AR884" s="193"/>
      <c r="AS884" s="193"/>
      <c r="AT884" s="194"/>
      <c r="AU884" s="193"/>
    </row>
    <row r="885" spans="19:47" ht="15.75" hidden="1" customHeight="1">
      <c r="S885" s="193"/>
      <c r="T885" s="193"/>
      <c r="U885" s="193"/>
      <c r="V885" s="193"/>
      <c r="W885" s="193"/>
      <c r="X885" s="193"/>
      <c r="Y885" s="193"/>
      <c r="Z885" s="193"/>
      <c r="AA885" s="193"/>
      <c r="AB885" s="193"/>
      <c r="AC885" s="193"/>
      <c r="AD885" s="193"/>
      <c r="AE885" s="193"/>
      <c r="AF885" s="193"/>
      <c r="AG885" s="193"/>
      <c r="AH885" s="193"/>
      <c r="AI885" s="193"/>
      <c r="AJ885" s="193"/>
      <c r="AK885" s="193"/>
      <c r="AL885" s="193"/>
      <c r="AM885" s="193"/>
      <c r="AN885" s="193"/>
      <c r="AO885" s="193"/>
      <c r="AP885" s="193"/>
      <c r="AQ885" s="193"/>
      <c r="AR885" s="193"/>
      <c r="AS885" s="193"/>
      <c r="AT885" s="194"/>
      <c r="AU885" s="193"/>
    </row>
    <row r="886" spans="19:47" ht="15.75" hidden="1" customHeight="1">
      <c r="S886" s="193"/>
      <c r="T886" s="193"/>
      <c r="U886" s="193"/>
      <c r="V886" s="193"/>
      <c r="W886" s="193"/>
      <c r="X886" s="193"/>
      <c r="Y886" s="193"/>
      <c r="Z886" s="193"/>
      <c r="AA886" s="193"/>
      <c r="AB886" s="193"/>
      <c r="AC886" s="193"/>
      <c r="AD886" s="193"/>
      <c r="AE886" s="193"/>
      <c r="AF886" s="193"/>
      <c r="AG886" s="193"/>
      <c r="AH886" s="193"/>
      <c r="AI886" s="193"/>
      <c r="AJ886" s="193"/>
      <c r="AK886" s="193"/>
      <c r="AL886" s="193"/>
      <c r="AM886" s="193"/>
      <c r="AN886" s="193"/>
      <c r="AO886" s="193"/>
      <c r="AP886" s="193"/>
      <c r="AQ886" s="193"/>
      <c r="AR886" s="193"/>
      <c r="AS886" s="193"/>
      <c r="AT886" s="194"/>
      <c r="AU886" s="193"/>
    </row>
    <row r="887" spans="19:47" ht="15.75" hidden="1" customHeight="1">
      <c r="S887" s="193"/>
      <c r="T887" s="193"/>
      <c r="U887" s="193"/>
      <c r="V887" s="193"/>
      <c r="W887" s="193"/>
      <c r="X887" s="193"/>
      <c r="Y887" s="193"/>
      <c r="Z887" s="193"/>
      <c r="AA887" s="193"/>
      <c r="AB887" s="193"/>
      <c r="AC887" s="193"/>
      <c r="AD887" s="193"/>
      <c r="AE887" s="193"/>
      <c r="AF887" s="193"/>
      <c r="AG887" s="193"/>
      <c r="AH887" s="193"/>
      <c r="AI887" s="193"/>
      <c r="AJ887" s="193"/>
      <c r="AK887" s="193"/>
      <c r="AL887" s="193"/>
      <c r="AM887" s="193"/>
      <c r="AN887" s="193"/>
      <c r="AO887" s="193"/>
      <c r="AP887" s="193"/>
      <c r="AQ887" s="193"/>
      <c r="AR887" s="193"/>
      <c r="AS887" s="193"/>
      <c r="AT887" s="194"/>
      <c r="AU887" s="193"/>
    </row>
    <row r="888" spans="19:47" ht="15.75" hidden="1" customHeight="1">
      <c r="S888" s="193"/>
      <c r="T888" s="193"/>
      <c r="U888" s="193"/>
      <c r="V888" s="193"/>
      <c r="W888" s="193"/>
      <c r="X888" s="193"/>
      <c r="Y888" s="193"/>
      <c r="Z888" s="193"/>
      <c r="AA888" s="193"/>
      <c r="AB888" s="193"/>
      <c r="AC888" s="193"/>
      <c r="AD888" s="193"/>
      <c r="AE888" s="193"/>
      <c r="AF888" s="193"/>
      <c r="AG888" s="193"/>
      <c r="AH888" s="193"/>
      <c r="AI888" s="193"/>
      <c r="AJ888" s="193"/>
      <c r="AK888" s="193"/>
      <c r="AL888" s="193"/>
      <c r="AM888" s="193"/>
      <c r="AN888" s="193"/>
      <c r="AO888" s="193"/>
      <c r="AP888" s="193"/>
      <c r="AQ888" s="193"/>
      <c r="AR888" s="193"/>
      <c r="AS888" s="193"/>
      <c r="AT888" s="194"/>
      <c r="AU888" s="193"/>
    </row>
    <row r="889" spans="19:47" ht="15.75" hidden="1" customHeight="1">
      <c r="S889" s="193"/>
      <c r="T889" s="193"/>
      <c r="U889" s="193"/>
      <c r="V889" s="193"/>
      <c r="W889" s="193"/>
      <c r="X889" s="193"/>
      <c r="Y889" s="193"/>
      <c r="Z889" s="193"/>
      <c r="AA889" s="193"/>
      <c r="AB889" s="193"/>
      <c r="AC889" s="193"/>
      <c r="AD889" s="193"/>
      <c r="AE889" s="193"/>
      <c r="AF889" s="193"/>
      <c r="AG889" s="193"/>
      <c r="AH889" s="193"/>
      <c r="AI889" s="193"/>
      <c r="AJ889" s="193"/>
      <c r="AK889" s="193"/>
      <c r="AL889" s="193"/>
      <c r="AM889" s="193"/>
      <c r="AN889" s="193"/>
      <c r="AO889" s="193"/>
      <c r="AP889" s="193"/>
      <c r="AQ889" s="193"/>
      <c r="AR889" s="193"/>
      <c r="AS889" s="193"/>
      <c r="AT889" s="194"/>
      <c r="AU889" s="193"/>
    </row>
    <row r="890" spans="19:47" ht="15.75" hidden="1" customHeight="1">
      <c r="S890" s="193"/>
      <c r="T890" s="193"/>
      <c r="U890" s="193"/>
      <c r="V890" s="193"/>
      <c r="W890" s="193"/>
      <c r="X890" s="193"/>
      <c r="Y890" s="193"/>
      <c r="Z890" s="193"/>
      <c r="AA890" s="193"/>
      <c r="AB890" s="193"/>
      <c r="AC890" s="193"/>
      <c r="AD890" s="193"/>
      <c r="AE890" s="193"/>
      <c r="AF890" s="193"/>
      <c r="AG890" s="193"/>
      <c r="AH890" s="193"/>
      <c r="AI890" s="193"/>
      <c r="AJ890" s="193"/>
      <c r="AK890" s="193"/>
      <c r="AL890" s="193"/>
      <c r="AM890" s="193"/>
      <c r="AN890" s="193"/>
      <c r="AO890" s="193"/>
      <c r="AP890" s="193"/>
      <c r="AQ890" s="193"/>
      <c r="AR890" s="193"/>
      <c r="AS890" s="193"/>
      <c r="AT890" s="194"/>
      <c r="AU890" s="193"/>
    </row>
    <row r="891" spans="19:47" ht="15.75" hidden="1" customHeight="1">
      <c r="S891" s="193"/>
      <c r="T891" s="193"/>
      <c r="U891" s="193"/>
      <c r="V891" s="193"/>
      <c r="W891" s="193"/>
      <c r="X891" s="193"/>
      <c r="Y891" s="193"/>
      <c r="Z891" s="193"/>
      <c r="AA891" s="193"/>
      <c r="AB891" s="193"/>
      <c r="AC891" s="193"/>
      <c r="AD891" s="193"/>
      <c r="AE891" s="193"/>
      <c r="AF891" s="193"/>
      <c r="AG891" s="193"/>
      <c r="AH891" s="193"/>
      <c r="AI891" s="193"/>
      <c r="AJ891" s="193"/>
      <c r="AK891" s="193"/>
      <c r="AL891" s="193"/>
      <c r="AM891" s="193"/>
      <c r="AN891" s="193"/>
      <c r="AO891" s="193"/>
      <c r="AP891" s="193"/>
      <c r="AQ891" s="193"/>
      <c r="AR891" s="193"/>
      <c r="AS891" s="193"/>
      <c r="AT891" s="194"/>
      <c r="AU891" s="193"/>
    </row>
    <row r="892" spans="19:47" ht="15.75" hidden="1" customHeight="1">
      <c r="S892" s="193"/>
      <c r="T892" s="193"/>
      <c r="U892" s="193"/>
      <c r="V892" s="193"/>
      <c r="W892" s="193"/>
      <c r="X892" s="193"/>
      <c r="Y892" s="193"/>
      <c r="Z892" s="193"/>
      <c r="AA892" s="193"/>
      <c r="AB892" s="193"/>
      <c r="AC892" s="193"/>
      <c r="AD892" s="193"/>
      <c r="AE892" s="193"/>
      <c r="AF892" s="193"/>
      <c r="AG892" s="193"/>
      <c r="AH892" s="193"/>
      <c r="AI892" s="193"/>
      <c r="AJ892" s="193"/>
      <c r="AK892" s="193"/>
      <c r="AL892" s="193"/>
      <c r="AM892" s="193"/>
      <c r="AN892" s="193"/>
      <c r="AO892" s="193"/>
      <c r="AP892" s="193"/>
      <c r="AQ892" s="193"/>
      <c r="AR892" s="193"/>
      <c r="AS892" s="193"/>
      <c r="AT892" s="194"/>
      <c r="AU892" s="193"/>
    </row>
    <row r="893" spans="19:47" ht="15.75" hidden="1" customHeight="1">
      <c r="S893" s="193"/>
      <c r="T893" s="193"/>
      <c r="U893" s="193"/>
      <c r="V893" s="193"/>
      <c r="W893" s="193"/>
      <c r="X893" s="193"/>
      <c r="Y893" s="193"/>
      <c r="Z893" s="193"/>
      <c r="AA893" s="193"/>
      <c r="AB893" s="193"/>
      <c r="AC893" s="193"/>
      <c r="AD893" s="193"/>
      <c r="AE893" s="193"/>
      <c r="AF893" s="193"/>
      <c r="AG893" s="193"/>
      <c r="AH893" s="193"/>
      <c r="AI893" s="193"/>
      <c r="AJ893" s="193"/>
      <c r="AK893" s="193"/>
      <c r="AL893" s="193"/>
      <c r="AM893" s="193"/>
      <c r="AN893" s="193"/>
      <c r="AO893" s="193"/>
      <c r="AP893" s="193"/>
      <c r="AQ893" s="193"/>
      <c r="AR893" s="193"/>
      <c r="AS893" s="193"/>
      <c r="AT893" s="194"/>
      <c r="AU893" s="193"/>
    </row>
    <row r="894" spans="19:47" ht="15.75" hidden="1" customHeight="1">
      <c r="S894" s="193"/>
      <c r="T894" s="193"/>
      <c r="U894" s="193"/>
      <c r="V894" s="193"/>
      <c r="W894" s="193"/>
      <c r="X894" s="193"/>
      <c r="Y894" s="193"/>
      <c r="Z894" s="193"/>
      <c r="AA894" s="193"/>
      <c r="AB894" s="193"/>
      <c r="AC894" s="193"/>
      <c r="AD894" s="193"/>
      <c r="AE894" s="193"/>
      <c r="AF894" s="193"/>
      <c r="AG894" s="193"/>
      <c r="AH894" s="193"/>
      <c r="AI894" s="193"/>
      <c r="AJ894" s="193"/>
      <c r="AK894" s="193"/>
      <c r="AL894" s="193"/>
      <c r="AM894" s="193"/>
      <c r="AN894" s="193"/>
      <c r="AO894" s="193"/>
      <c r="AP894" s="193"/>
      <c r="AQ894" s="193"/>
      <c r="AR894" s="193"/>
      <c r="AS894" s="193"/>
      <c r="AT894" s="194"/>
      <c r="AU894" s="193"/>
    </row>
    <row r="895" spans="19:47" ht="15.75" hidden="1" customHeight="1">
      <c r="S895" s="193"/>
      <c r="T895" s="193"/>
      <c r="U895" s="193"/>
      <c r="V895" s="193"/>
      <c r="W895" s="193"/>
      <c r="X895" s="193"/>
      <c r="Y895" s="193"/>
      <c r="Z895" s="193"/>
      <c r="AA895" s="193"/>
      <c r="AB895" s="193"/>
      <c r="AC895" s="193"/>
      <c r="AD895" s="193"/>
      <c r="AE895" s="193"/>
      <c r="AF895" s="193"/>
      <c r="AG895" s="193"/>
      <c r="AH895" s="193"/>
      <c r="AI895" s="193"/>
      <c r="AJ895" s="193"/>
      <c r="AK895" s="193"/>
      <c r="AL895" s="193"/>
      <c r="AM895" s="193"/>
      <c r="AN895" s="193"/>
      <c r="AO895" s="193"/>
      <c r="AP895" s="193"/>
      <c r="AQ895" s="193"/>
      <c r="AR895" s="193"/>
      <c r="AS895" s="193"/>
      <c r="AT895" s="194"/>
      <c r="AU895" s="193"/>
    </row>
    <row r="896" spans="19:47" ht="15.75" hidden="1" customHeight="1">
      <c r="S896" s="193"/>
      <c r="T896" s="193"/>
      <c r="U896" s="193"/>
      <c r="V896" s="193"/>
      <c r="W896" s="193"/>
      <c r="X896" s="193"/>
      <c r="Y896" s="193"/>
      <c r="Z896" s="193"/>
      <c r="AA896" s="193"/>
      <c r="AB896" s="193"/>
      <c r="AC896" s="193"/>
      <c r="AD896" s="193"/>
      <c r="AE896" s="193"/>
      <c r="AF896" s="193"/>
      <c r="AG896" s="193"/>
      <c r="AH896" s="193"/>
      <c r="AI896" s="193"/>
      <c r="AJ896" s="193"/>
      <c r="AK896" s="193"/>
      <c r="AL896" s="193"/>
      <c r="AM896" s="193"/>
      <c r="AN896" s="193"/>
      <c r="AO896" s="193"/>
      <c r="AP896" s="193"/>
      <c r="AQ896" s="193"/>
      <c r="AR896" s="193"/>
      <c r="AS896" s="193"/>
      <c r="AT896" s="194"/>
      <c r="AU896" s="193"/>
    </row>
    <row r="897" spans="19:47" ht="15.75" hidden="1" customHeight="1">
      <c r="S897" s="193"/>
      <c r="T897" s="193"/>
      <c r="U897" s="193"/>
      <c r="V897" s="193"/>
      <c r="W897" s="193"/>
      <c r="X897" s="193"/>
      <c r="Y897" s="193"/>
      <c r="Z897" s="193"/>
      <c r="AA897" s="193"/>
      <c r="AB897" s="193"/>
      <c r="AC897" s="193"/>
      <c r="AD897" s="193"/>
      <c r="AE897" s="193"/>
      <c r="AF897" s="193"/>
      <c r="AG897" s="193"/>
      <c r="AH897" s="193"/>
      <c r="AI897" s="193"/>
      <c r="AJ897" s="193"/>
      <c r="AK897" s="193"/>
      <c r="AL897" s="193"/>
      <c r="AM897" s="193"/>
      <c r="AN897" s="193"/>
      <c r="AO897" s="193"/>
      <c r="AP897" s="193"/>
      <c r="AQ897" s="193"/>
      <c r="AR897" s="193"/>
      <c r="AS897" s="193"/>
      <c r="AT897" s="194"/>
      <c r="AU897" s="193"/>
    </row>
    <row r="898" spans="19:47" ht="15.75" hidden="1" customHeight="1">
      <c r="S898" s="193"/>
      <c r="T898" s="193"/>
      <c r="U898" s="193"/>
      <c r="V898" s="193"/>
      <c r="W898" s="193"/>
      <c r="X898" s="193"/>
      <c r="Y898" s="193"/>
      <c r="Z898" s="193"/>
      <c r="AA898" s="193"/>
      <c r="AB898" s="193"/>
      <c r="AC898" s="193"/>
      <c r="AD898" s="193"/>
      <c r="AE898" s="193"/>
      <c r="AF898" s="193"/>
      <c r="AG898" s="193"/>
      <c r="AH898" s="193"/>
      <c r="AI898" s="193"/>
      <c r="AJ898" s="193"/>
      <c r="AK898" s="193"/>
      <c r="AL898" s="193"/>
      <c r="AM898" s="193"/>
      <c r="AN898" s="193"/>
      <c r="AO898" s="193"/>
      <c r="AP898" s="193"/>
      <c r="AQ898" s="193"/>
      <c r="AR898" s="193"/>
      <c r="AS898" s="193"/>
      <c r="AT898" s="194"/>
      <c r="AU898" s="193"/>
    </row>
    <row r="899" spans="19:47" ht="15.75" hidden="1" customHeight="1">
      <c r="S899" s="193"/>
      <c r="T899" s="193"/>
      <c r="U899" s="193"/>
      <c r="V899" s="193"/>
      <c r="W899" s="193"/>
      <c r="X899" s="193"/>
      <c r="Y899" s="193"/>
      <c r="Z899" s="193"/>
      <c r="AA899" s="193"/>
      <c r="AB899" s="193"/>
      <c r="AC899" s="193"/>
      <c r="AD899" s="193"/>
      <c r="AE899" s="193"/>
      <c r="AF899" s="193"/>
      <c r="AG899" s="193"/>
      <c r="AH899" s="193"/>
      <c r="AI899" s="193"/>
      <c r="AJ899" s="193"/>
      <c r="AK899" s="193"/>
      <c r="AL899" s="193"/>
      <c r="AM899" s="193"/>
      <c r="AN899" s="193"/>
      <c r="AO899" s="193"/>
      <c r="AP899" s="193"/>
      <c r="AQ899" s="193"/>
      <c r="AR899" s="193"/>
      <c r="AS899" s="193"/>
      <c r="AT899" s="194"/>
      <c r="AU899" s="193"/>
    </row>
    <row r="900" spans="19:47" ht="15.75" hidden="1" customHeight="1">
      <c r="S900" s="193"/>
      <c r="T900" s="193"/>
      <c r="U900" s="193"/>
      <c r="V900" s="193"/>
      <c r="W900" s="193"/>
      <c r="X900" s="193"/>
      <c r="Y900" s="193"/>
      <c r="Z900" s="193"/>
      <c r="AA900" s="193"/>
      <c r="AB900" s="193"/>
      <c r="AC900" s="193"/>
      <c r="AD900" s="193"/>
      <c r="AE900" s="193"/>
      <c r="AF900" s="193"/>
      <c r="AG900" s="193"/>
      <c r="AH900" s="193"/>
      <c r="AI900" s="193"/>
      <c r="AJ900" s="193"/>
      <c r="AK900" s="193"/>
      <c r="AL900" s="193"/>
      <c r="AM900" s="193"/>
      <c r="AN900" s="193"/>
      <c r="AO900" s="193"/>
      <c r="AP900" s="193"/>
      <c r="AQ900" s="193"/>
      <c r="AR900" s="193"/>
      <c r="AS900" s="193"/>
      <c r="AT900" s="194"/>
      <c r="AU900" s="193"/>
    </row>
    <row r="901" spans="19:47" ht="15.75" hidden="1" customHeight="1">
      <c r="S901" s="193"/>
      <c r="T901" s="193"/>
      <c r="U901" s="193"/>
      <c r="V901" s="193"/>
      <c r="W901" s="193"/>
      <c r="X901" s="193"/>
      <c r="Y901" s="193"/>
      <c r="Z901" s="193"/>
      <c r="AA901" s="193"/>
      <c r="AB901" s="193"/>
      <c r="AC901" s="193"/>
      <c r="AD901" s="193"/>
      <c r="AE901" s="193"/>
      <c r="AF901" s="193"/>
      <c r="AG901" s="193"/>
      <c r="AH901" s="193"/>
      <c r="AI901" s="193"/>
      <c r="AJ901" s="193"/>
      <c r="AK901" s="193"/>
      <c r="AL901" s="193"/>
      <c r="AM901" s="193"/>
      <c r="AN901" s="193"/>
      <c r="AO901" s="193"/>
      <c r="AP901" s="193"/>
      <c r="AQ901" s="193"/>
      <c r="AR901" s="193"/>
      <c r="AS901" s="193"/>
      <c r="AT901" s="194"/>
      <c r="AU901" s="193"/>
    </row>
    <row r="902" spans="19:47" ht="15.75" hidden="1" customHeight="1">
      <c r="S902" s="193"/>
      <c r="T902" s="193"/>
      <c r="U902" s="193"/>
      <c r="V902" s="193"/>
      <c r="W902" s="193"/>
      <c r="X902" s="193"/>
      <c r="Y902" s="193"/>
      <c r="Z902" s="193"/>
      <c r="AA902" s="193"/>
      <c r="AB902" s="193"/>
      <c r="AC902" s="193"/>
      <c r="AD902" s="193"/>
      <c r="AE902" s="193"/>
      <c r="AF902" s="193"/>
      <c r="AG902" s="193"/>
      <c r="AH902" s="193"/>
      <c r="AI902" s="193"/>
      <c r="AJ902" s="193"/>
      <c r="AK902" s="193"/>
      <c r="AL902" s="193"/>
      <c r="AM902" s="193"/>
      <c r="AN902" s="193"/>
      <c r="AO902" s="193"/>
      <c r="AP902" s="193"/>
      <c r="AQ902" s="193"/>
      <c r="AR902" s="193"/>
      <c r="AS902" s="193"/>
      <c r="AT902" s="194"/>
      <c r="AU902" s="193"/>
    </row>
    <row r="903" spans="19:47" ht="15.75" hidden="1" customHeight="1">
      <c r="S903" s="193"/>
      <c r="T903" s="193"/>
      <c r="U903" s="193"/>
      <c r="V903" s="193"/>
      <c r="W903" s="193"/>
      <c r="X903" s="193"/>
      <c r="Y903" s="193"/>
      <c r="Z903" s="193"/>
      <c r="AA903" s="193"/>
      <c r="AB903" s="193"/>
      <c r="AC903" s="193"/>
      <c r="AD903" s="193"/>
      <c r="AE903" s="193"/>
      <c r="AF903" s="193"/>
      <c r="AG903" s="193"/>
      <c r="AH903" s="193"/>
      <c r="AI903" s="193"/>
      <c r="AJ903" s="193"/>
      <c r="AK903" s="193"/>
      <c r="AL903" s="193"/>
      <c r="AM903" s="193"/>
      <c r="AN903" s="193"/>
      <c r="AO903" s="193"/>
      <c r="AP903" s="193"/>
      <c r="AQ903" s="193"/>
      <c r="AR903" s="193"/>
      <c r="AS903" s="193"/>
      <c r="AT903" s="194"/>
      <c r="AU903" s="193"/>
    </row>
    <row r="904" spans="19:47" ht="15.75" hidden="1" customHeight="1">
      <c r="S904" s="193"/>
      <c r="T904" s="193"/>
      <c r="U904" s="193"/>
      <c r="V904" s="193"/>
      <c r="W904" s="193"/>
      <c r="X904" s="193"/>
      <c r="Y904" s="193"/>
      <c r="Z904" s="193"/>
      <c r="AA904" s="193"/>
      <c r="AB904" s="193"/>
      <c r="AC904" s="193"/>
      <c r="AD904" s="193"/>
      <c r="AE904" s="193"/>
      <c r="AF904" s="193"/>
      <c r="AG904" s="193"/>
      <c r="AH904" s="193"/>
      <c r="AI904" s="193"/>
      <c r="AJ904" s="193"/>
      <c r="AK904" s="193"/>
      <c r="AL904" s="193"/>
      <c r="AM904" s="193"/>
      <c r="AN904" s="193"/>
      <c r="AO904" s="193"/>
      <c r="AP904" s="193"/>
      <c r="AQ904" s="193"/>
      <c r="AR904" s="193"/>
      <c r="AS904" s="193"/>
      <c r="AT904" s="194"/>
      <c r="AU904" s="193"/>
    </row>
    <row r="905" spans="19:47" ht="15.75" hidden="1" customHeight="1">
      <c r="S905" s="193"/>
      <c r="T905" s="193"/>
      <c r="U905" s="193"/>
      <c r="V905" s="193"/>
      <c r="W905" s="193"/>
      <c r="X905" s="193"/>
      <c r="Y905" s="193"/>
      <c r="Z905" s="193"/>
      <c r="AA905" s="193"/>
      <c r="AB905" s="193"/>
      <c r="AC905" s="193"/>
      <c r="AD905" s="193"/>
      <c r="AE905" s="193"/>
      <c r="AF905" s="193"/>
      <c r="AG905" s="193"/>
      <c r="AH905" s="193"/>
      <c r="AI905" s="193"/>
      <c r="AJ905" s="193"/>
      <c r="AK905" s="193"/>
      <c r="AL905" s="193"/>
      <c r="AM905" s="193"/>
      <c r="AN905" s="193"/>
      <c r="AO905" s="193"/>
      <c r="AP905" s="193"/>
      <c r="AQ905" s="193"/>
      <c r="AR905" s="193"/>
      <c r="AS905" s="193"/>
      <c r="AT905" s="194"/>
      <c r="AU905" s="193"/>
    </row>
    <row r="906" spans="19:47" ht="15.75" hidden="1" customHeight="1">
      <c r="S906" s="193"/>
      <c r="T906" s="193"/>
      <c r="U906" s="193"/>
      <c r="V906" s="193"/>
      <c r="W906" s="193"/>
      <c r="X906" s="193"/>
      <c r="Y906" s="193"/>
      <c r="Z906" s="193"/>
      <c r="AA906" s="193"/>
      <c r="AB906" s="193"/>
      <c r="AC906" s="193"/>
      <c r="AD906" s="193"/>
      <c r="AE906" s="193"/>
      <c r="AF906" s="193"/>
      <c r="AG906" s="193"/>
      <c r="AH906" s="193"/>
      <c r="AI906" s="193"/>
      <c r="AJ906" s="193"/>
      <c r="AK906" s="193"/>
      <c r="AL906" s="193"/>
      <c r="AM906" s="193"/>
      <c r="AN906" s="193"/>
      <c r="AO906" s="193"/>
      <c r="AP906" s="193"/>
      <c r="AQ906" s="193"/>
      <c r="AR906" s="193"/>
      <c r="AS906" s="193"/>
      <c r="AT906" s="194"/>
      <c r="AU906" s="193"/>
    </row>
    <row r="907" spans="19:47" ht="15.75" hidden="1" customHeight="1">
      <c r="S907" s="193"/>
      <c r="T907" s="193"/>
      <c r="U907" s="193"/>
      <c r="V907" s="193"/>
      <c r="W907" s="193"/>
      <c r="X907" s="193"/>
      <c r="Y907" s="193"/>
      <c r="Z907" s="193"/>
      <c r="AA907" s="193"/>
      <c r="AB907" s="193"/>
      <c r="AC907" s="193"/>
      <c r="AD907" s="193"/>
      <c r="AE907" s="193"/>
      <c r="AF907" s="193"/>
      <c r="AG907" s="193"/>
      <c r="AH907" s="193"/>
      <c r="AI907" s="193"/>
      <c r="AJ907" s="193"/>
      <c r="AK907" s="193"/>
      <c r="AL907" s="193"/>
      <c r="AM907" s="193"/>
      <c r="AN907" s="193"/>
      <c r="AO907" s="193"/>
      <c r="AP907" s="193"/>
      <c r="AQ907" s="193"/>
      <c r="AR907" s="193"/>
      <c r="AS907" s="193"/>
      <c r="AT907" s="194"/>
      <c r="AU907" s="193"/>
    </row>
    <row r="908" spans="19:47" ht="15.75" hidden="1" customHeight="1">
      <c r="S908" s="193"/>
      <c r="T908" s="193"/>
      <c r="U908" s="193"/>
      <c r="V908" s="193"/>
      <c r="W908" s="193"/>
      <c r="X908" s="193"/>
      <c r="Y908" s="193"/>
      <c r="Z908" s="193"/>
      <c r="AA908" s="193"/>
      <c r="AB908" s="193"/>
      <c r="AC908" s="193"/>
      <c r="AD908" s="193"/>
      <c r="AE908" s="193"/>
      <c r="AF908" s="193"/>
      <c r="AG908" s="193"/>
      <c r="AH908" s="193"/>
      <c r="AI908" s="193"/>
      <c r="AJ908" s="193"/>
      <c r="AK908" s="193"/>
      <c r="AL908" s="193"/>
      <c r="AM908" s="193"/>
      <c r="AN908" s="193"/>
      <c r="AO908" s="193"/>
      <c r="AP908" s="193"/>
      <c r="AQ908" s="193"/>
      <c r="AR908" s="193"/>
      <c r="AS908" s="193"/>
      <c r="AT908" s="194"/>
      <c r="AU908" s="193"/>
    </row>
    <row r="909" spans="19:47" ht="15.75" hidden="1" customHeight="1">
      <c r="S909" s="193"/>
      <c r="T909" s="193"/>
      <c r="U909" s="193"/>
      <c r="V909" s="193"/>
      <c r="W909" s="193"/>
      <c r="X909" s="193"/>
      <c r="Y909" s="193"/>
      <c r="Z909" s="193"/>
      <c r="AA909" s="193"/>
      <c r="AB909" s="193"/>
      <c r="AC909" s="193"/>
      <c r="AD909" s="193"/>
      <c r="AE909" s="193"/>
      <c r="AF909" s="193"/>
      <c r="AG909" s="193"/>
      <c r="AH909" s="193"/>
      <c r="AI909" s="193"/>
      <c r="AJ909" s="193"/>
      <c r="AK909" s="193"/>
      <c r="AL909" s="193"/>
      <c r="AM909" s="193"/>
      <c r="AN909" s="193"/>
      <c r="AO909" s="193"/>
      <c r="AP909" s="193"/>
      <c r="AQ909" s="193"/>
      <c r="AR909" s="193"/>
      <c r="AS909" s="193"/>
      <c r="AT909" s="194"/>
      <c r="AU909" s="193"/>
    </row>
    <row r="910" spans="19:47" ht="15.75" hidden="1" customHeight="1">
      <c r="S910" s="193"/>
      <c r="T910" s="193"/>
      <c r="U910" s="193"/>
      <c r="V910" s="193"/>
      <c r="W910" s="193"/>
      <c r="X910" s="193"/>
      <c r="Y910" s="193"/>
      <c r="Z910" s="193"/>
      <c r="AA910" s="193"/>
      <c r="AB910" s="193"/>
      <c r="AC910" s="193"/>
      <c r="AD910" s="193"/>
      <c r="AE910" s="193"/>
      <c r="AF910" s="193"/>
      <c r="AG910" s="193"/>
      <c r="AH910" s="193"/>
      <c r="AI910" s="193"/>
      <c r="AJ910" s="193"/>
      <c r="AK910" s="193"/>
      <c r="AL910" s="193"/>
      <c r="AM910" s="193"/>
      <c r="AN910" s="193"/>
      <c r="AO910" s="193"/>
      <c r="AP910" s="193"/>
      <c r="AQ910" s="193"/>
      <c r="AR910" s="193"/>
      <c r="AS910" s="193"/>
      <c r="AT910" s="194"/>
      <c r="AU910" s="193"/>
    </row>
    <row r="911" spans="19:47" ht="15.75" hidden="1" customHeight="1">
      <c r="S911" s="193"/>
      <c r="T911" s="193"/>
      <c r="U911" s="193"/>
      <c r="V911" s="193"/>
      <c r="W911" s="193"/>
      <c r="X911" s="193"/>
      <c r="Y911" s="193"/>
      <c r="Z911" s="193"/>
      <c r="AA911" s="193"/>
      <c r="AB911" s="193"/>
      <c r="AC911" s="193"/>
      <c r="AD911" s="193"/>
      <c r="AE911" s="193"/>
      <c r="AF911" s="193"/>
      <c r="AG911" s="193"/>
      <c r="AH911" s="193"/>
      <c r="AI911" s="193"/>
      <c r="AJ911" s="193"/>
      <c r="AK911" s="193"/>
      <c r="AL911" s="193"/>
      <c r="AM911" s="193"/>
      <c r="AN911" s="193"/>
      <c r="AO911" s="193"/>
      <c r="AP911" s="193"/>
      <c r="AQ911" s="193"/>
      <c r="AR911" s="193"/>
      <c r="AS911" s="193"/>
      <c r="AT911" s="194"/>
      <c r="AU911" s="193"/>
    </row>
    <row r="912" spans="19:47" ht="15.75" hidden="1" customHeight="1">
      <c r="S912" s="193"/>
      <c r="T912" s="193"/>
      <c r="U912" s="193"/>
      <c r="V912" s="193"/>
      <c r="W912" s="193"/>
      <c r="X912" s="193"/>
      <c r="Y912" s="193"/>
      <c r="Z912" s="193"/>
      <c r="AA912" s="193"/>
      <c r="AB912" s="193"/>
      <c r="AC912" s="193"/>
      <c r="AD912" s="193"/>
      <c r="AE912" s="193"/>
      <c r="AF912" s="193"/>
      <c r="AG912" s="193"/>
      <c r="AH912" s="193"/>
      <c r="AI912" s="193"/>
      <c r="AJ912" s="193"/>
      <c r="AK912" s="193"/>
      <c r="AL912" s="193"/>
      <c r="AM912" s="193"/>
      <c r="AN912" s="193"/>
      <c r="AO912" s="193"/>
      <c r="AP912" s="193"/>
      <c r="AQ912" s="193"/>
      <c r="AR912" s="193"/>
      <c r="AS912" s="193"/>
      <c r="AT912" s="194"/>
      <c r="AU912" s="193"/>
    </row>
    <row r="913" spans="19:47" ht="15.75" hidden="1" customHeight="1">
      <c r="S913" s="193"/>
      <c r="T913" s="193"/>
      <c r="U913" s="193"/>
      <c r="V913" s="193"/>
      <c r="W913" s="193"/>
      <c r="X913" s="193"/>
      <c r="Y913" s="193"/>
      <c r="Z913" s="193"/>
      <c r="AA913" s="193"/>
      <c r="AB913" s="193"/>
      <c r="AC913" s="193"/>
      <c r="AD913" s="193"/>
      <c r="AE913" s="193"/>
      <c r="AF913" s="193"/>
      <c r="AG913" s="193"/>
      <c r="AH913" s="193"/>
      <c r="AI913" s="193"/>
      <c r="AJ913" s="193"/>
      <c r="AK913" s="193"/>
      <c r="AL913" s="193"/>
      <c r="AM913" s="193"/>
      <c r="AN913" s="193"/>
      <c r="AO913" s="193"/>
      <c r="AP913" s="193"/>
      <c r="AQ913" s="193"/>
      <c r="AR913" s="193"/>
      <c r="AS913" s="193"/>
      <c r="AT913" s="194"/>
      <c r="AU913" s="193"/>
    </row>
    <row r="914" spans="19:47" ht="15.75" hidden="1" customHeight="1">
      <c r="S914" s="193"/>
      <c r="T914" s="193"/>
      <c r="U914" s="193"/>
      <c r="V914" s="193"/>
      <c r="W914" s="193"/>
      <c r="X914" s="193"/>
      <c r="Y914" s="193"/>
      <c r="Z914" s="193"/>
      <c r="AA914" s="193"/>
      <c r="AB914" s="193"/>
      <c r="AC914" s="193"/>
      <c r="AD914" s="193"/>
      <c r="AE914" s="193"/>
      <c r="AF914" s="193"/>
      <c r="AG914" s="193"/>
      <c r="AH914" s="193"/>
      <c r="AI914" s="193"/>
      <c r="AJ914" s="193"/>
      <c r="AK914" s="193"/>
      <c r="AL914" s="193"/>
      <c r="AM914" s="193"/>
      <c r="AN914" s="193"/>
      <c r="AO914" s="193"/>
      <c r="AP914" s="193"/>
      <c r="AQ914" s="193"/>
      <c r="AR914" s="193"/>
      <c r="AS914" s="193"/>
      <c r="AT914" s="194"/>
      <c r="AU914" s="193"/>
    </row>
    <row r="915" spans="19:47" ht="15.75" hidden="1" customHeight="1">
      <c r="S915" s="193"/>
      <c r="T915" s="193"/>
      <c r="U915" s="193"/>
      <c r="V915" s="193"/>
      <c r="W915" s="193"/>
      <c r="X915" s="193"/>
      <c r="Y915" s="193"/>
      <c r="Z915" s="193"/>
      <c r="AA915" s="193"/>
      <c r="AB915" s="193"/>
      <c r="AC915" s="193"/>
      <c r="AD915" s="193"/>
      <c r="AE915" s="193"/>
      <c r="AF915" s="193"/>
      <c r="AG915" s="193"/>
      <c r="AH915" s="193"/>
      <c r="AI915" s="193"/>
      <c r="AJ915" s="193"/>
      <c r="AK915" s="193"/>
      <c r="AL915" s="193"/>
      <c r="AM915" s="193"/>
      <c r="AN915" s="193"/>
      <c r="AO915" s="193"/>
      <c r="AP915" s="193"/>
      <c r="AQ915" s="193"/>
      <c r="AR915" s="193"/>
      <c r="AS915" s="193"/>
      <c r="AT915" s="194"/>
      <c r="AU915" s="193"/>
    </row>
    <row r="916" spans="19:47" ht="15.75" hidden="1" customHeight="1">
      <c r="S916" s="193"/>
      <c r="T916" s="193"/>
      <c r="U916" s="193"/>
      <c r="V916" s="193"/>
      <c r="W916" s="193"/>
      <c r="X916" s="193"/>
      <c r="Y916" s="193"/>
      <c r="Z916" s="193"/>
      <c r="AA916" s="193"/>
      <c r="AB916" s="193"/>
      <c r="AC916" s="193"/>
      <c r="AD916" s="193"/>
      <c r="AE916" s="193"/>
      <c r="AF916" s="193"/>
      <c r="AG916" s="193"/>
      <c r="AH916" s="193"/>
      <c r="AI916" s="193"/>
      <c r="AJ916" s="193"/>
      <c r="AK916" s="193"/>
      <c r="AL916" s="193"/>
      <c r="AM916" s="193"/>
      <c r="AN916" s="193"/>
      <c r="AO916" s="193"/>
      <c r="AP916" s="193"/>
      <c r="AQ916" s="193"/>
      <c r="AR916" s="193"/>
      <c r="AS916" s="193"/>
      <c r="AT916" s="194"/>
      <c r="AU916" s="193"/>
    </row>
    <row r="917" spans="19:47" ht="15.75" hidden="1" customHeight="1">
      <c r="S917" s="193"/>
      <c r="T917" s="193"/>
      <c r="U917" s="193"/>
      <c r="V917" s="193"/>
      <c r="W917" s="193"/>
      <c r="X917" s="193"/>
      <c r="Y917" s="193"/>
      <c r="Z917" s="193"/>
      <c r="AA917" s="193"/>
      <c r="AB917" s="193"/>
      <c r="AC917" s="193"/>
      <c r="AD917" s="193"/>
      <c r="AE917" s="193"/>
      <c r="AF917" s="193"/>
      <c r="AG917" s="193"/>
      <c r="AH917" s="193"/>
      <c r="AI917" s="193"/>
      <c r="AJ917" s="193"/>
      <c r="AK917" s="193"/>
      <c r="AL917" s="193"/>
      <c r="AM917" s="193"/>
      <c r="AN917" s="193"/>
      <c r="AO917" s="193"/>
      <c r="AP917" s="193"/>
      <c r="AQ917" s="193"/>
      <c r="AR917" s="193"/>
      <c r="AS917" s="193"/>
      <c r="AT917" s="194"/>
      <c r="AU917" s="193"/>
    </row>
    <row r="918" spans="19:47" ht="15.75" hidden="1" customHeight="1">
      <c r="S918" s="193"/>
      <c r="T918" s="193"/>
      <c r="U918" s="193"/>
      <c r="V918" s="193"/>
      <c r="W918" s="193"/>
      <c r="X918" s="193"/>
      <c r="Y918" s="193"/>
      <c r="Z918" s="193"/>
      <c r="AA918" s="193"/>
      <c r="AB918" s="193"/>
      <c r="AC918" s="193"/>
      <c r="AD918" s="193"/>
      <c r="AE918" s="193"/>
      <c r="AF918" s="193"/>
      <c r="AG918" s="193"/>
      <c r="AH918" s="193"/>
      <c r="AI918" s="193"/>
      <c r="AJ918" s="193"/>
      <c r="AK918" s="193"/>
      <c r="AL918" s="193"/>
      <c r="AM918" s="193"/>
      <c r="AN918" s="193"/>
      <c r="AO918" s="193"/>
      <c r="AP918" s="193"/>
      <c r="AQ918" s="193"/>
      <c r="AR918" s="193"/>
      <c r="AS918" s="193"/>
      <c r="AT918" s="194"/>
      <c r="AU918" s="193"/>
    </row>
    <row r="919" spans="19:47" ht="15.75" hidden="1" customHeight="1">
      <c r="S919" s="193"/>
      <c r="T919" s="193"/>
      <c r="U919" s="193"/>
      <c r="V919" s="193"/>
      <c r="W919" s="193"/>
      <c r="X919" s="193"/>
      <c r="Y919" s="193"/>
      <c r="Z919" s="193"/>
      <c r="AA919" s="193"/>
      <c r="AB919" s="193"/>
      <c r="AC919" s="193"/>
      <c r="AD919" s="193"/>
      <c r="AE919" s="193"/>
      <c r="AF919" s="193"/>
      <c r="AG919" s="193"/>
      <c r="AH919" s="193"/>
      <c r="AI919" s="193"/>
      <c r="AJ919" s="193"/>
      <c r="AK919" s="193"/>
      <c r="AL919" s="193"/>
      <c r="AM919" s="193"/>
      <c r="AN919" s="193"/>
      <c r="AO919" s="193"/>
      <c r="AP919" s="193"/>
      <c r="AQ919" s="193"/>
      <c r="AR919" s="193"/>
      <c r="AS919" s="193"/>
      <c r="AT919" s="194"/>
      <c r="AU919" s="193"/>
    </row>
    <row r="920" spans="19:47" ht="15.75" hidden="1" customHeight="1">
      <c r="S920" s="193"/>
      <c r="T920" s="193"/>
      <c r="U920" s="193"/>
      <c r="V920" s="193"/>
      <c r="W920" s="193"/>
      <c r="X920" s="193"/>
      <c r="Y920" s="193"/>
      <c r="Z920" s="193"/>
      <c r="AA920" s="193"/>
      <c r="AB920" s="193"/>
      <c r="AC920" s="193"/>
      <c r="AD920" s="193"/>
      <c r="AE920" s="193"/>
      <c r="AF920" s="193"/>
      <c r="AG920" s="193"/>
      <c r="AH920" s="193"/>
      <c r="AI920" s="193"/>
      <c r="AJ920" s="193"/>
      <c r="AK920" s="193"/>
      <c r="AL920" s="193"/>
      <c r="AM920" s="193"/>
      <c r="AN920" s="193"/>
      <c r="AO920" s="193"/>
      <c r="AP920" s="193"/>
      <c r="AQ920" s="193"/>
      <c r="AR920" s="193"/>
      <c r="AS920" s="193"/>
      <c r="AT920" s="194"/>
      <c r="AU920" s="193"/>
    </row>
    <row r="921" spans="19:47" ht="15.75" hidden="1" customHeight="1">
      <c r="S921" s="193"/>
      <c r="T921" s="193"/>
      <c r="U921" s="193"/>
      <c r="V921" s="193"/>
      <c r="W921" s="193"/>
      <c r="X921" s="193"/>
      <c r="Y921" s="193"/>
      <c r="Z921" s="193"/>
      <c r="AA921" s="193"/>
      <c r="AB921" s="193"/>
      <c r="AC921" s="193"/>
      <c r="AD921" s="193"/>
      <c r="AE921" s="193"/>
      <c r="AF921" s="193"/>
      <c r="AG921" s="193"/>
      <c r="AH921" s="193"/>
      <c r="AI921" s="193"/>
      <c r="AJ921" s="193"/>
      <c r="AK921" s="193"/>
      <c r="AL921" s="193"/>
      <c r="AM921" s="193"/>
      <c r="AN921" s="193"/>
      <c r="AO921" s="193"/>
      <c r="AP921" s="193"/>
      <c r="AQ921" s="193"/>
      <c r="AR921" s="193"/>
      <c r="AS921" s="193"/>
      <c r="AT921" s="194"/>
      <c r="AU921" s="193"/>
    </row>
    <row r="922" spans="19:47" ht="15.75" hidden="1" customHeight="1">
      <c r="S922" s="193"/>
      <c r="T922" s="193"/>
      <c r="U922" s="193"/>
      <c r="V922" s="193"/>
      <c r="W922" s="193"/>
      <c r="X922" s="193"/>
      <c r="Y922" s="193"/>
      <c r="Z922" s="193"/>
      <c r="AA922" s="193"/>
      <c r="AB922" s="193"/>
      <c r="AC922" s="193"/>
      <c r="AD922" s="193"/>
      <c r="AE922" s="193"/>
      <c r="AF922" s="193"/>
      <c r="AG922" s="193"/>
      <c r="AH922" s="193"/>
      <c r="AI922" s="193"/>
      <c r="AJ922" s="193"/>
      <c r="AK922" s="193"/>
      <c r="AL922" s="193"/>
      <c r="AM922" s="193"/>
      <c r="AN922" s="193"/>
      <c r="AO922" s="193"/>
      <c r="AP922" s="193"/>
      <c r="AQ922" s="193"/>
      <c r="AR922" s="193"/>
      <c r="AS922" s="193"/>
      <c r="AT922" s="194"/>
      <c r="AU922" s="193"/>
    </row>
    <row r="923" spans="19:47" ht="15.75" hidden="1" customHeight="1">
      <c r="S923" s="193"/>
      <c r="T923" s="193"/>
      <c r="U923" s="193"/>
      <c r="V923" s="193"/>
      <c r="W923" s="193"/>
      <c r="X923" s="193"/>
      <c r="Y923" s="193"/>
      <c r="Z923" s="193"/>
      <c r="AA923" s="193"/>
      <c r="AB923" s="193"/>
      <c r="AC923" s="193"/>
      <c r="AD923" s="193"/>
      <c r="AE923" s="193"/>
      <c r="AF923" s="193"/>
      <c r="AG923" s="193"/>
      <c r="AH923" s="193"/>
      <c r="AI923" s="193"/>
      <c r="AJ923" s="193"/>
      <c r="AK923" s="193"/>
      <c r="AL923" s="193"/>
      <c r="AM923" s="193"/>
      <c r="AN923" s="193"/>
      <c r="AO923" s="193"/>
      <c r="AP923" s="193"/>
      <c r="AQ923" s="193"/>
      <c r="AR923" s="193"/>
      <c r="AS923" s="193"/>
      <c r="AT923" s="194"/>
      <c r="AU923" s="193"/>
    </row>
    <row r="924" spans="19:47" ht="15.75" hidden="1" customHeight="1">
      <c r="S924" s="193"/>
      <c r="T924" s="193"/>
      <c r="U924" s="193"/>
      <c r="V924" s="193"/>
      <c r="W924" s="193"/>
      <c r="X924" s="193"/>
      <c r="Y924" s="193"/>
      <c r="Z924" s="193"/>
      <c r="AA924" s="193"/>
      <c r="AB924" s="193"/>
      <c r="AC924" s="193"/>
      <c r="AD924" s="193"/>
      <c r="AE924" s="193"/>
      <c r="AF924" s="193"/>
      <c r="AG924" s="193"/>
      <c r="AH924" s="193"/>
      <c r="AI924" s="193"/>
      <c r="AJ924" s="193"/>
      <c r="AK924" s="193"/>
      <c r="AL924" s="193"/>
      <c r="AM924" s="193"/>
      <c r="AN924" s="193"/>
      <c r="AO924" s="193"/>
      <c r="AP924" s="193"/>
      <c r="AQ924" s="193"/>
      <c r="AR924" s="193"/>
      <c r="AS924" s="193"/>
      <c r="AT924" s="194"/>
      <c r="AU924" s="193"/>
    </row>
    <row r="925" spans="19:47" ht="15.75" hidden="1" customHeight="1">
      <c r="S925" s="193"/>
      <c r="T925" s="193"/>
      <c r="U925" s="193"/>
      <c r="V925" s="193"/>
      <c r="W925" s="193"/>
      <c r="X925" s="193"/>
      <c r="Y925" s="193"/>
      <c r="Z925" s="193"/>
      <c r="AA925" s="193"/>
      <c r="AB925" s="193"/>
      <c r="AC925" s="193"/>
      <c r="AD925" s="193"/>
      <c r="AE925" s="193"/>
      <c r="AF925" s="193"/>
      <c r="AG925" s="193"/>
      <c r="AH925" s="193"/>
      <c r="AI925" s="193"/>
      <c r="AJ925" s="193"/>
      <c r="AK925" s="193"/>
      <c r="AL925" s="193"/>
      <c r="AM925" s="193"/>
      <c r="AN925" s="193"/>
      <c r="AO925" s="193"/>
      <c r="AP925" s="193"/>
      <c r="AQ925" s="193"/>
      <c r="AR925" s="193"/>
      <c r="AS925" s="193"/>
      <c r="AT925" s="194"/>
      <c r="AU925" s="193"/>
    </row>
    <row r="926" spans="19:47" ht="15.75" hidden="1" customHeight="1">
      <c r="S926" s="193"/>
      <c r="T926" s="193"/>
      <c r="U926" s="193"/>
      <c r="V926" s="193"/>
      <c r="W926" s="193"/>
      <c r="X926" s="193"/>
      <c r="Y926" s="193"/>
      <c r="Z926" s="193"/>
      <c r="AA926" s="193"/>
      <c r="AB926" s="193"/>
      <c r="AC926" s="193"/>
      <c r="AD926" s="193"/>
      <c r="AE926" s="193"/>
      <c r="AF926" s="193"/>
      <c r="AG926" s="193"/>
      <c r="AH926" s="193"/>
      <c r="AI926" s="193"/>
      <c r="AJ926" s="193"/>
      <c r="AK926" s="193"/>
      <c r="AL926" s="193"/>
      <c r="AM926" s="193"/>
      <c r="AN926" s="193"/>
      <c r="AO926" s="193"/>
      <c r="AP926" s="193"/>
      <c r="AQ926" s="193"/>
      <c r="AR926" s="193"/>
      <c r="AS926" s="193"/>
      <c r="AT926" s="194"/>
      <c r="AU926" s="193"/>
    </row>
    <row r="927" spans="19:47" ht="15.75" hidden="1" customHeight="1">
      <c r="S927" s="193"/>
      <c r="T927" s="193"/>
      <c r="U927" s="193"/>
      <c r="V927" s="193"/>
      <c r="W927" s="193"/>
      <c r="X927" s="193"/>
      <c r="Y927" s="193"/>
      <c r="Z927" s="193"/>
      <c r="AA927" s="193"/>
      <c r="AB927" s="193"/>
      <c r="AC927" s="193"/>
      <c r="AD927" s="193"/>
      <c r="AE927" s="193"/>
      <c r="AF927" s="193"/>
      <c r="AG927" s="193"/>
      <c r="AH927" s="193"/>
      <c r="AI927" s="193"/>
      <c r="AJ927" s="193"/>
      <c r="AK927" s="193"/>
      <c r="AL927" s="193"/>
      <c r="AM927" s="193"/>
      <c r="AN927" s="193"/>
      <c r="AO927" s="193"/>
      <c r="AP927" s="193"/>
      <c r="AQ927" s="193"/>
      <c r="AR927" s="193"/>
      <c r="AS927" s="193"/>
      <c r="AT927" s="194"/>
      <c r="AU927" s="193"/>
    </row>
    <row r="928" spans="19:47" ht="15.75" hidden="1" customHeight="1">
      <c r="S928" s="193"/>
      <c r="T928" s="193"/>
      <c r="U928" s="193"/>
      <c r="V928" s="193"/>
      <c r="W928" s="193"/>
      <c r="X928" s="193"/>
      <c r="Y928" s="193"/>
      <c r="Z928" s="193"/>
      <c r="AA928" s="193"/>
      <c r="AB928" s="193"/>
      <c r="AC928" s="193"/>
      <c r="AD928" s="193"/>
      <c r="AE928" s="193"/>
      <c r="AF928" s="193"/>
      <c r="AG928" s="193"/>
      <c r="AH928" s="193"/>
      <c r="AI928" s="193"/>
      <c r="AJ928" s="193"/>
      <c r="AK928" s="193"/>
      <c r="AL928" s="193"/>
      <c r="AM928" s="193"/>
      <c r="AN928" s="193"/>
      <c r="AO928" s="193"/>
      <c r="AP928" s="193"/>
      <c r="AQ928" s="193"/>
      <c r="AR928" s="193"/>
      <c r="AS928" s="193"/>
      <c r="AT928" s="194"/>
      <c r="AU928" s="193"/>
    </row>
    <row r="929" spans="19:47" ht="15.75" hidden="1" customHeight="1">
      <c r="S929" s="193"/>
      <c r="T929" s="193"/>
      <c r="U929" s="193"/>
      <c r="V929" s="193"/>
      <c r="W929" s="193"/>
      <c r="X929" s="193"/>
      <c r="Y929" s="193"/>
      <c r="Z929" s="193"/>
      <c r="AA929" s="193"/>
      <c r="AB929" s="193"/>
      <c r="AC929" s="193"/>
      <c r="AD929" s="193"/>
      <c r="AE929" s="193"/>
      <c r="AF929" s="193"/>
      <c r="AG929" s="193"/>
      <c r="AH929" s="193"/>
      <c r="AI929" s="193"/>
      <c r="AJ929" s="193"/>
      <c r="AK929" s="193"/>
      <c r="AL929" s="193"/>
      <c r="AM929" s="193"/>
      <c r="AN929" s="193"/>
      <c r="AO929" s="193"/>
      <c r="AP929" s="193"/>
      <c r="AQ929" s="193"/>
      <c r="AR929" s="193"/>
      <c r="AS929" s="193"/>
      <c r="AT929" s="194"/>
      <c r="AU929" s="193"/>
    </row>
    <row r="930" spans="19:47" ht="15.75" hidden="1" customHeight="1">
      <c r="S930" s="193"/>
      <c r="T930" s="193"/>
      <c r="U930" s="193"/>
      <c r="V930" s="193"/>
      <c r="W930" s="193"/>
      <c r="X930" s="193"/>
      <c r="Y930" s="193"/>
      <c r="Z930" s="193"/>
      <c r="AA930" s="193"/>
      <c r="AB930" s="193"/>
      <c r="AC930" s="193"/>
      <c r="AD930" s="193"/>
      <c r="AE930" s="193"/>
      <c r="AF930" s="193"/>
      <c r="AG930" s="193"/>
      <c r="AH930" s="193"/>
      <c r="AI930" s="193"/>
      <c r="AJ930" s="193"/>
      <c r="AK930" s="193"/>
      <c r="AL930" s="193"/>
      <c r="AM930" s="193"/>
      <c r="AN930" s="193"/>
      <c r="AO930" s="193"/>
      <c r="AP930" s="193"/>
      <c r="AQ930" s="193"/>
      <c r="AR930" s="193"/>
      <c r="AS930" s="193"/>
      <c r="AT930" s="194"/>
      <c r="AU930" s="193"/>
    </row>
    <row r="931" spans="19:47" ht="15.75" hidden="1" customHeight="1">
      <c r="S931" s="193"/>
      <c r="T931" s="193"/>
      <c r="U931" s="193"/>
      <c r="V931" s="193"/>
      <c r="W931" s="193"/>
      <c r="X931" s="193"/>
      <c r="Y931" s="193"/>
      <c r="Z931" s="193"/>
      <c r="AA931" s="193"/>
      <c r="AB931" s="193"/>
      <c r="AC931" s="193"/>
      <c r="AD931" s="193"/>
      <c r="AE931" s="193"/>
      <c r="AF931" s="193"/>
      <c r="AG931" s="193"/>
      <c r="AH931" s="193"/>
      <c r="AI931" s="193"/>
      <c r="AJ931" s="193"/>
      <c r="AK931" s="193"/>
      <c r="AL931" s="193"/>
      <c r="AM931" s="193"/>
      <c r="AN931" s="193"/>
      <c r="AO931" s="193"/>
      <c r="AP931" s="193"/>
      <c r="AQ931" s="193"/>
      <c r="AR931" s="193"/>
      <c r="AS931" s="193"/>
      <c r="AT931" s="194"/>
      <c r="AU931" s="193"/>
    </row>
    <row r="932" spans="19:47" ht="15.75" hidden="1" customHeight="1">
      <c r="S932" s="193"/>
      <c r="T932" s="193"/>
      <c r="U932" s="193"/>
      <c r="V932" s="193"/>
      <c r="W932" s="193"/>
      <c r="X932" s="193"/>
      <c r="Y932" s="193"/>
      <c r="Z932" s="193"/>
      <c r="AA932" s="193"/>
      <c r="AB932" s="193"/>
      <c r="AC932" s="193"/>
      <c r="AD932" s="193"/>
      <c r="AE932" s="193"/>
      <c r="AF932" s="193"/>
      <c r="AG932" s="193"/>
      <c r="AH932" s="193"/>
      <c r="AI932" s="193"/>
      <c r="AJ932" s="193"/>
      <c r="AK932" s="193"/>
      <c r="AL932" s="193"/>
      <c r="AM932" s="193"/>
      <c r="AN932" s="193"/>
      <c r="AO932" s="193"/>
      <c r="AP932" s="193"/>
      <c r="AQ932" s="193"/>
      <c r="AR932" s="193"/>
      <c r="AS932" s="193"/>
      <c r="AT932" s="194"/>
      <c r="AU932" s="193"/>
    </row>
    <row r="933" spans="19:47" ht="15.75" hidden="1" customHeight="1">
      <c r="S933" s="193"/>
      <c r="T933" s="193"/>
      <c r="U933" s="193"/>
      <c r="V933" s="193"/>
      <c r="W933" s="193"/>
      <c r="X933" s="193"/>
      <c r="Y933" s="193"/>
      <c r="Z933" s="193"/>
      <c r="AA933" s="193"/>
      <c r="AB933" s="193"/>
      <c r="AC933" s="193"/>
      <c r="AD933" s="193"/>
      <c r="AE933" s="193"/>
      <c r="AF933" s="193"/>
      <c r="AG933" s="193"/>
      <c r="AH933" s="193"/>
      <c r="AI933" s="193"/>
      <c r="AJ933" s="193"/>
      <c r="AK933" s="193"/>
      <c r="AL933" s="193"/>
      <c r="AM933" s="193"/>
      <c r="AN933" s="193"/>
      <c r="AO933" s="193"/>
      <c r="AP933" s="193"/>
      <c r="AQ933" s="193"/>
      <c r="AR933" s="193"/>
      <c r="AS933" s="193"/>
      <c r="AT933" s="194"/>
      <c r="AU933" s="193"/>
    </row>
    <row r="934" spans="19:47" ht="15.75" hidden="1" customHeight="1">
      <c r="S934" s="193"/>
      <c r="T934" s="193"/>
      <c r="U934" s="193"/>
      <c r="V934" s="193"/>
      <c r="W934" s="193"/>
      <c r="X934" s="193"/>
      <c r="Y934" s="193"/>
      <c r="Z934" s="193"/>
      <c r="AA934" s="193"/>
      <c r="AB934" s="193"/>
      <c r="AC934" s="193"/>
      <c r="AD934" s="193"/>
      <c r="AE934" s="193"/>
      <c r="AF934" s="193"/>
      <c r="AG934" s="193"/>
      <c r="AH934" s="193"/>
      <c r="AI934" s="193"/>
      <c r="AJ934" s="193"/>
      <c r="AK934" s="193"/>
      <c r="AL934" s="193"/>
      <c r="AM934" s="193"/>
      <c r="AN934" s="193"/>
      <c r="AO934" s="193"/>
      <c r="AP934" s="193"/>
      <c r="AQ934" s="193"/>
      <c r="AR934" s="193"/>
      <c r="AS934" s="193"/>
      <c r="AT934" s="194"/>
      <c r="AU934" s="193"/>
    </row>
    <row r="935" spans="19:47" ht="15.75" hidden="1" customHeight="1">
      <c r="S935" s="193"/>
      <c r="T935" s="193"/>
      <c r="U935" s="193"/>
      <c r="V935" s="193"/>
      <c r="W935" s="193"/>
      <c r="X935" s="193"/>
      <c r="Y935" s="193"/>
      <c r="Z935" s="193"/>
      <c r="AA935" s="193"/>
      <c r="AB935" s="193"/>
      <c r="AC935" s="193"/>
      <c r="AD935" s="193"/>
      <c r="AE935" s="193"/>
      <c r="AF935" s="193"/>
      <c r="AG935" s="193"/>
      <c r="AH935" s="193"/>
      <c r="AI935" s="193"/>
      <c r="AJ935" s="193"/>
      <c r="AK935" s="193"/>
      <c r="AL935" s="193"/>
      <c r="AM935" s="193"/>
      <c r="AN935" s="193"/>
      <c r="AO935" s="193"/>
      <c r="AP935" s="193"/>
      <c r="AQ935" s="193"/>
      <c r="AR935" s="193"/>
      <c r="AS935" s="193"/>
      <c r="AT935" s="194"/>
      <c r="AU935" s="193"/>
    </row>
    <row r="936" spans="19:47" ht="15.75" hidden="1" customHeight="1">
      <c r="S936" s="193"/>
      <c r="T936" s="193"/>
      <c r="U936" s="193"/>
      <c r="V936" s="193"/>
      <c r="W936" s="193"/>
      <c r="X936" s="193"/>
      <c r="Y936" s="193"/>
      <c r="Z936" s="193"/>
      <c r="AA936" s="193"/>
      <c r="AB936" s="193"/>
      <c r="AC936" s="193"/>
      <c r="AD936" s="193"/>
      <c r="AE936" s="193"/>
      <c r="AF936" s="193"/>
      <c r="AG936" s="193"/>
      <c r="AH936" s="193"/>
      <c r="AI936" s="193"/>
      <c r="AJ936" s="193"/>
      <c r="AK936" s="193"/>
      <c r="AL936" s="193"/>
      <c r="AM936" s="193"/>
      <c r="AN936" s="193"/>
      <c r="AO936" s="193"/>
      <c r="AP936" s="193"/>
      <c r="AQ936" s="193"/>
      <c r="AR936" s="193"/>
      <c r="AS936" s="193"/>
      <c r="AT936" s="194"/>
      <c r="AU936" s="193"/>
    </row>
    <row r="937" spans="19:47" ht="15.75" hidden="1" customHeight="1">
      <c r="S937" s="193"/>
      <c r="T937" s="193"/>
      <c r="U937" s="193"/>
      <c r="V937" s="193"/>
      <c r="W937" s="193"/>
      <c r="X937" s="193"/>
      <c r="Y937" s="193"/>
      <c r="Z937" s="193"/>
      <c r="AA937" s="193"/>
      <c r="AB937" s="193"/>
      <c r="AC937" s="193"/>
      <c r="AD937" s="193"/>
      <c r="AE937" s="193"/>
      <c r="AF937" s="193"/>
      <c r="AG937" s="193"/>
      <c r="AH937" s="193"/>
      <c r="AI937" s="193"/>
      <c r="AJ937" s="193"/>
      <c r="AK937" s="193"/>
      <c r="AL937" s="193"/>
      <c r="AM937" s="193"/>
      <c r="AN937" s="193"/>
      <c r="AO937" s="193"/>
      <c r="AP937" s="193"/>
      <c r="AQ937" s="193"/>
      <c r="AR937" s="193"/>
      <c r="AS937" s="193"/>
      <c r="AT937" s="194"/>
      <c r="AU937" s="193"/>
    </row>
    <row r="938" spans="19:47" ht="15.75" hidden="1" customHeight="1">
      <c r="S938" s="193"/>
      <c r="T938" s="193"/>
      <c r="U938" s="193"/>
      <c r="V938" s="193"/>
      <c r="W938" s="193"/>
      <c r="X938" s="193"/>
      <c r="Y938" s="193"/>
      <c r="Z938" s="193"/>
      <c r="AA938" s="193"/>
      <c r="AB938" s="193"/>
      <c r="AC938" s="193"/>
      <c r="AD938" s="193"/>
      <c r="AE938" s="193"/>
      <c r="AF938" s="193"/>
      <c r="AG938" s="193"/>
      <c r="AH938" s="193"/>
      <c r="AI938" s="193"/>
      <c r="AJ938" s="193"/>
      <c r="AK938" s="193"/>
      <c r="AL938" s="193"/>
      <c r="AM938" s="193"/>
      <c r="AN938" s="193"/>
      <c r="AO938" s="193"/>
      <c r="AP938" s="193"/>
      <c r="AQ938" s="193"/>
      <c r="AR938" s="193"/>
      <c r="AS938" s="193"/>
      <c r="AT938" s="194"/>
      <c r="AU938" s="193"/>
    </row>
    <row r="939" spans="19:47" ht="15.75" hidden="1" customHeight="1">
      <c r="S939" s="193"/>
      <c r="T939" s="193"/>
      <c r="U939" s="193"/>
      <c r="V939" s="193"/>
      <c r="W939" s="193"/>
      <c r="X939" s="193"/>
      <c r="Y939" s="193"/>
      <c r="Z939" s="193"/>
      <c r="AA939" s="193"/>
      <c r="AB939" s="193"/>
      <c r="AC939" s="193"/>
      <c r="AD939" s="193"/>
      <c r="AE939" s="193"/>
      <c r="AF939" s="193"/>
      <c r="AG939" s="193"/>
      <c r="AH939" s="193"/>
      <c r="AI939" s="193"/>
      <c r="AJ939" s="193"/>
      <c r="AK939" s="193"/>
      <c r="AL939" s="193"/>
      <c r="AM939" s="193"/>
      <c r="AN939" s="193"/>
      <c r="AO939" s="193"/>
      <c r="AP939" s="193"/>
      <c r="AQ939" s="193"/>
      <c r="AR939" s="193"/>
      <c r="AS939" s="193"/>
      <c r="AT939" s="194"/>
      <c r="AU939" s="193"/>
    </row>
    <row r="940" spans="19:47" ht="15.75" hidden="1" customHeight="1">
      <c r="S940" s="193"/>
      <c r="T940" s="193"/>
      <c r="U940" s="193"/>
      <c r="V940" s="193"/>
      <c r="W940" s="193"/>
      <c r="X940" s="193"/>
      <c r="Y940" s="193"/>
      <c r="Z940" s="193"/>
      <c r="AA940" s="193"/>
      <c r="AB940" s="193"/>
      <c r="AC940" s="193"/>
      <c r="AD940" s="193"/>
      <c r="AE940" s="193"/>
      <c r="AF940" s="193"/>
      <c r="AG940" s="193"/>
      <c r="AH940" s="193"/>
      <c r="AI940" s="193"/>
      <c r="AJ940" s="193"/>
      <c r="AK940" s="193"/>
      <c r="AL940" s="193"/>
      <c r="AM940" s="193"/>
      <c r="AN940" s="193"/>
      <c r="AO940" s="193"/>
      <c r="AP940" s="193"/>
      <c r="AQ940" s="193"/>
      <c r="AR940" s="193"/>
      <c r="AS940" s="193"/>
      <c r="AT940" s="194"/>
      <c r="AU940" s="193"/>
    </row>
    <row r="941" spans="19:47" ht="15.75" hidden="1" customHeight="1">
      <c r="S941" s="193"/>
      <c r="T941" s="193"/>
      <c r="U941" s="193"/>
      <c r="V941" s="193"/>
      <c r="W941" s="193"/>
      <c r="X941" s="193"/>
      <c r="Y941" s="193"/>
      <c r="Z941" s="193"/>
      <c r="AA941" s="193"/>
      <c r="AB941" s="193"/>
      <c r="AC941" s="193"/>
      <c r="AD941" s="193"/>
      <c r="AE941" s="193"/>
      <c r="AF941" s="193"/>
      <c r="AG941" s="193"/>
      <c r="AH941" s="193"/>
      <c r="AI941" s="193"/>
      <c r="AJ941" s="193"/>
      <c r="AK941" s="193"/>
      <c r="AL941" s="193"/>
      <c r="AM941" s="193"/>
      <c r="AN941" s="193"/>
      <c r="AO941" s="193"/>
      <c r="AP941" s="193"/>
      <c r="AQ941" s="193"/>
      <c r="AR941" s="193"/>
      <c r="AS941" s="193"/>
      <c r="AT941" s="194"/>
      <c r="AU941" s="193"/>
    </row>
    <row r="942" spans="19:47" ht="15.75" hidden="1" customHeight="1">
      <c r="S942" s="193"/>
      <c r="T942" s="193"/>
      <c r="U942" s="193"/>
      <c r="V942" s="193"/>
      <c r="W942" s="193"/>
      <c r="X942" s="193"/>
      <c r="Y942" s="193"/>
      <c r="Z942" s="193"/>
      <c r="AA942" s="193"/>
      <c r="AB942" s="193"/>
      <c r="AC942" s="193"/>
      <c r="AD942" s="193"/>
      <c r="AE942" s="193"/>
      <c r="AF942" s="193"/>
      <c r="AG942" s="193"/>
      <c r="AH942" s="193"/>
      <c r="AI942" s="193"/>
      <c r="AJ942" s="193"/>
      <c r="AK942" s="193"/>
      <c r="AL942" s="193"/>
      <c r="AM942" s="193"/>
      <c r="AN942" s="193"/>
      <c r="AO942" s="193"/>
      <c r="AP942" s="193"/>
      <c r="AQ942" s="193"/>
      <c r="AR942" s="193"/>
      <c r="AS942" s="193"/>
      <c r="AT942" s="194"/>
      <c r="AU942" s="193"/>
    </row>
    <row r="943" spans="19:47" ht="15.75" hidden="1" customHeight="1">
      <c r="S943" s="193"/>
      <c r="T943" s="193"/>
      <c r="U943" s="193"/>
      <c r="V943" s="193"/>
      <c r="W943" s="193"/>
      <c r="X943" s="193"/>
      <c r="Y943" s="193"/>
      <c r="Z943" s="193"/>
      <c r="AA943" s="193"/>
      <c r="AB943" s="193"/>
      <c r="AC943" s="193"/>
      <c r="AD943" s="193"/>
      <c r="AE943" s="193"/>
      <c r="AF943" s="193"/>
      <c r="AG943" s="193"/>
      <c r="AH943" s="193"/>
      <c r="AI943" s="193"/>
      <c r="AJ943" s="193"/>
      <c r="AK943" s="193"/>
      <c r="AL943" s="193"/>
      <c r="AM943" s="193"/>
      <c r="AN943" s="193"/>
      <c r="AO943" s="193"/>
      <c r="AP943" s="193"/>
      <c r="AQ943" s="193"/>
      <c r="AR943" s="193"/>
      <c r="AS943" s="193"/>
      <c r="AT943" s="194"/>
      <c r="AU943" s="193"/>
    </row>
    <row r="944" spans="19:47" ht="15.75" hidden="1" customHeight="1">
      <c r="S944" s="193"/>
      <c r="T944" s="193"/>
      <c r="U944" s="193"/>
      <c r="V944" s="193"/>
      <c r="W944" s="193"/>
      <c r="X944" s="193"/>
      <c r="Y944" s="193"/>
      <c r="Z944" s="193"/>
      <c r="AA944" s="193"/>
      <c r="AB944" s="193"/>
      <c r="AC944" s="193"/>
      <c r="AD944" s="193"/>
      <c r="AE944" s="193"/>
      <c r="AF944" s="193"/>
      <c r="AG944" s="193"/>
      <c r="AH944" s="193"/>
      <c r="AI944" s="193"/>
      <c r="AJ944" s="193"/>
      <c r="AK944" s="193"/>
      <c r="AL944" s="193"/>
      <c r="AM944" s="193"/>
      <c r="AN944" s="193"/>
      <c r="AO944" s="193"/>
      <c r="AP944" s="193"/>
      <c r="AQ944" s="193"/>
      <c r="AR944" s="193"/>
      <c r="AS944" s="193"/>
      <c r="AT944" s="194"/>
      <c r="AU944" s="193"/>
    </row>
    <row r="945" spans="19:47" ht="15.75" hidden="1" customHeight="1">
      <c r="S945" s="193"/>
      <c r="T945" s="193"/>
      <c r="U945" s="193"/>
      <c r="V945" s="193"/>
      <c r="W945" s="193"/>
      <c r="X945" s="193"/>
      <c r="Y945" s="193"/>
      <c r="Z945" s="193"/>
      <c r="AA945" s="193"/>
      <c r="AB945" s="193"/>
      <c r="AC945" s="193"/>
      <c r="AD945" s="193"/>
      <c r="AE945" s="193"/>
      <c r="AF945" s="193"/>
      <c r="AG945" s="193"/>
      <c r="AH945" s="193"/>
      <c r="AI945" s="193"/>
      <c r="AJ945" s="193"/>
      <c r="AK945" s="193"/>
      <c r="AL945" s="193"/>
      <c r="AM945" s="193"/>
      <c r="AN945" s="193"/>
      <c r="AO945" s="193"/>
      <c r="AP945" s="193"/>
      <c r="AQ945" s="193"/>
      <c r="AR945" s="193"/>
      <c r="AS945" s="193"/>
      <c r="AT945" s="194"/>
      <c r="AU945" s="193"/>
    </row>
    <row r="946" spans="19:47" ht="15.75" hidden="1" customHeight="1">
      <c r="S946" s="193"/>
      <c r="T946" s="193"/>
      <c r="U946" s="193"/>
      <c r="V946" s="193"/>
      <c r="W946" s="193"/>
      <c r="X946" s="193"/>
      <c r="Y946" s="193"/>
      <c r="Z946" s="193"/>
      <c r="AA946" s="193"/>
      <c r="AB946" s="193"/>
      <c r="AC946" s="193"/>
      <c r="AD946" s="193"/>
      <c r="AE946" s="193"/>
      <c r="AF946" s="193"/>
      <c r="AG946" s="193"/>
      <c r="AH946" s="193"/>
      <c r="AI946" s="193"/>
      <c r="AJ946" s="193"/>
      <c r="AK946" s="193"/>
      <c r="AL946" s="193"/>
      <c r="AM946" s="193"/>
      <c r="AN946" s="193"/>
      <c r="AO946" s="193"/>
      <c r="AP946" s="193"/>
      <c r="AQ946" s="193"/>
      <c r="AR946" s="193"/>
      <c r="AS946" s="193"/>
      <c r="AT946" s="194"/>
      <c r="AU946" s="193"/>
    </row>
    <row r="947" spans="19:47" ht="15.75" hidden="1" customHeight="1">
      <c r="S947" s="193"/>
      <c r="T947" s="193"/>
      <c r="U947" s="193"/>
      <c r="V947" s="193"/>
      <c r="W947" s="193"/>
      <c r="X947" s="193"/>
      <c r="Y947" s="193"/>
      <c r="Z947" s="193"/>
      <c r="AA947" s="193"/>
      <c r="AB947" s="193"/>
      <c r="AC947" s="193"/>
      <c r="AD947" s="193"/>
      <c r="AE947" s="193"/>
      <c r="AF947" s="193"/>
      <c r="AG947" s="193"/>
      <c r="AH947" s="193"/>
      <c r="AI947" s="193"/>
      <c r="AJ947" s="193"/>
      <c r="AK947" s="193"/>
      <c r="AL947" s="193"/>
      <c r="AM947" s="193"/>
      <c r="AN947" s="193"/>
      <c r="AO947" s="193"/>
      <c r="AP947" s="193"/>
      <c r="AQ947" s="193"/>
      <c r="AR947" s="193"/>
      <c r="AS947" s="193"/>
      <c r="AT947" s="194"/>
      <c r="AU947" s="193"/>
    </row>
    <row r="948" spans="19:47" ht="15.75" hidden="1" customHeight="1">
      <c r="S948" s="193"/>
      <c r="T948" s="193"/>
      <c r="U948" s="193"/>
      <c r="V948" s="193"/>
      <c r="W948" s="193"/>
      <c r="X948" s="193"/>
      <c r="Y948" s="193"/>
      <c r="Z948" s="193"/>
      <c r="AA948" s="193"/>
      <c r="AB948" s="193"/>
      <c r="AC948" s="193"/>
      <c r="AD948" s="193"/>
      <c r="AE948" s="193"/>
      <c r="AF948" s="193"/>
      <c r="AG948" s="193"/>
      <c r="AH948" s="193"/>
      <c r="AI948" s="193"/>
      <c r="AJ948" s="193"/>
      <c r="AK948" s="193"/>
      <c r="AL948" s="193"/>
      <c r="AM948" s="193"/>
      <c r="AN948" s="193"/>
      <c r="AO948" s="193"/>
      <c r="AP948" s="193"/>
      <c r="AQ948" s="193"/>
      <c r="AR948" s="193"/>
      <c r="AS948" s="193"/>
      <c r="AT948" s="194"/>
      <c r="AU948" s="193"/>
    </row>
    <row r="949" spans="19:47" ht="15.75" hidden="1" customHeight="1">
      <c r="S949" s="193"/>
      <c r="T949" s="193"/>
      <c r="U949" s="193"/>
      <c r="V949" s="193"/>
      <c r="W949" s="193"/>
      <c r="X949" s="193"/>
      <c r="Y949" s="193"/>
      <c r="Z949" s="193"/>
      <c r="AA949" s="193"/>
      <c r="AB949" s="193"/>
      <c r="AC949" s="193"/>
      <c r="AD949" s="193"/>
      <c r="AE949" s="193"/>
      <c r="AF949" s="193"/>
      <c r="AG949" s="193"/>
      <c r="AH949" s="193"/>
      <c r="AI949" s="193"/>
      <c r="AJ949" s="193"/>
      <c r="AK949" s="193"/>
      <c r="AL949" s="193"/>
      <c r="AM949" s="193"/>
      <c r="AN949" s="193"/>
      <c r="AO949" s="193"/>
      <c r="AP949" s="193"/>
      <c r="AQ949" s="193"/>
      <c r="AR949" s="193"/>
      <c r="AS949" s="193"/>
      <c r="AT949" s="194"/>
      <c r="AU949" s="193"/>
    </row>
    <row r="950" spans="19:47" ht="15.75" hidden="1" customHeight="1">
      <c r="S950" s="193"/>
      <c r="T950" s="193"/>
      <c r="U950" s="193"/>
      <c r="V950" s="193"/>
      <c r="W950" s="193"/>
      <c r="X950" s="193"/>
      <c r="Y950" s="193"/>
      <c r="Z950" s="193"/>
      <c r="AA950" s="193"/>
      <c r="AB950" s="193"/>
      <c r="AC950" s="193"/>
      <c r="AD950" s="193"/>
      <c r="AE950" s="193"/>
      <c r="AF950" s="193"/>
      <c r="AG950" s="193"/>
      <c r="AH950" s="193"/>
      <c r="AI950" s="193"/>
      <c r="AJ950" s="193"/>
      <c r="AK950" s="193"/>
      <c r="AL950" s="193"/>
      <c r="AM950" s="193"/>
      <c r="AN950" s="193"/>
      <c r="AO950" s="193"/>
      <c r="AP950" s="193"/>
      <c r="AQ950" s="193"/>
      <c r="AR950" s="193"/>
      <c r="AS950" s="193"/>
      <c r="AT950" s="194"/>
      <c r="AU950" s="193"/>
    </row>
    <row r="951" spans="19:47" ht="15.75" hidden="1" customHeight="1">
      <c r="S951" s="193"/>
      <c r="T951" s="193"/>
      <c r="U951" s="193"/>
      <c r="V951" s="193"/>
      <c r="W951" s="193"/>
      <c r="X951" s="193"/>
      <c r="Y951" s="193"/>
      <c r="Z951" s="193"/>
      <c r="AA951" s="193"/>
      <c r="AB951" s="193"/>
      <c r="AC951" s="193"/>
      <c r="AD951" s="193"/>
      <c r="AE951" s="193"/>
      <c r="AF951" s="193"/>
      <c r="AG951" s="193"/>
      <c r="AH951" s="193"/>
      <c r="AI951" s="193"/>
      <c r="AJ951" s="193"/>
      <c r="AK951" s="193"/>
      <c r="AL951" s="193"/>
      <c r="AM951" s="193"/>
      <c r="AN951" s="193"/>
      <c r="AO951" s="193"/>
      <c r="AP951" s="193"/>
      <c r="AQ951" s="193"/>
      <c r="AR951" s="193"/>
      <c r="AS951" s="193"/>
      <c r="AT951" s="194"/>
      <c r="AU951" s="193"/>
    </row>
    <row r="952" spans="19:47" ht="15.75" hidden="1" customHeight="1">
      <c r="S952" s="193"/>
      <c r="T952" s="193"/>
      <c r="U952" s="193"/>
      <c r="V952" s="193"/>
      <c r="W952" s="193"/>
      <c r="X952" s="193"/>
      <c r="Y952" s="193"/>
      <c r="Z952" s="193"/>
      <c r="AA952" s="193"/>
      <c r="AB952" s="193"/>
      <c r="AC952" s="193"/>
      <c r="AD952" s="193"/>
      <c r="AE952" s="193"/>
      <c r="AF952" s="193"/>
      <c r="AG952" s="193"/>
      <c r="AH952" s="193"/>
      <c r="AI952" s="193"/>
      <c r="AJ952" s="193"/>
      <c r="AK952" s="193"/>
      <c r="AL952" s="193"/>
      <c r="AM952" s="193"/>
      <c r="AN952" s="193"/>
      <c r="AO952" s="193"/>
      <c r="AP952" s="193"/>
      <c r="AQ952" s="193"/>
      <c r="AR952" s="193"/>
      <c r="AS952" s="193"/>
      <c r="AT952" s="194"/>
      <c r="AU952" s="193"/>
    </row>
    <row r="953" spans="19:47" ht="15.75" hidden="1" customHeight="1">
      <c r="S953" s="193"/>
      <c r="T953" s="193"/>
      <c r="U953" s="193"/>
      <c r="V953" s="193"/>
      <c r="W953" s="193"/>
      <c r="X953" s="193"/>
      <c r="Y953" s="193"/>
      <c r="Z953" s="193"/>
      <c r="AA953" s="193"/>
      <c r="AB953" s="193"/>
      <c r="AC953" s="193"/>
      <c r="AD953" s="193"/>
      <c r="AE953" s="193"/>
      <c r="AF953" s="193"/>
      <c r="AG953" s="193"/>
      <c r="AH953" s="193"/>
      <c r="AI953" s="193"/>
      <c r="AJ953" s="193"/>
      <c r="AK953" s="193"/>
      <c r="AL953" s="193"/>
      <c r="AM953" s="193"/>
      <c r="AN953" s="193"/>
      <c r="AO953" s="193"/>
      <c r="AP953" s="193"/>
      <c r="AQ953" s="193"/>
      <c r="AR953" s="193"/>
      <c r="AS953" s="193"/>
      <c r="AT953" s="194"/>
      <c r="AU953" s="193"/>
    </row>
    <row r="954" spans="19:47" ht="15.75" hidden="1" customHeight="1">
      <c r="S954" s="193"/>
      <c r="T954" s="193"/>
      <c r="U954" s="193"/>
      <c r="V954" s="193"/>
      <c r="W954" s="193"/>
      <c r="X954" s="193"/>
      <c r="Y954" s="193"/>
      <c r="Z954" s="193"/>
      <c r="AA954" s="193"/>
      <c r="AB954" s="193"/>
      <c r="AC954" s="193"/>
      <c r="AD954" s="193"/>
      <c r="AE954" s="193"/>
      <c r="AF954" s="193"/>
      <c r="AG954" s="193"/>
      <c r="AH954" s="193"/>
      <c r="AI954" s="193"/>
      <c r="AJ954" s="193"/>
      <c r="AK954" s="193"/>
      <c r="AL954" s="193"/>
      <c r="AM954" s="193"/>
      <c r="AN954" s="193"/>
      <c r="AO954" s="193"/>
      <c r="AP954" s="193"/>
      <c r="AQ954" s="193"/>
      <c r="AR954" s="193"/>
      <c r="AS954" s="193"/>
      <c r="AT954" s="194"/>
      <c r="AU954" s="193"/>
    </row>
    <row r="955" spans="19:47" ht="15.75" hidden="1" customHeight="1">
      <c r="S955" s="193"/>
      <c r="T955" s="193"/>
      <c r="U955" s="193"/>
      <c r="V955" s="193"/>
      <c r="W955" s="193"/>
      <c r="X955" s="193"/>
      <c r="Y955" s="193"/>
      <c r="Z955" s="193"/>
      <c r="AA955" s="193"/>
      <c r="AB955" s="193"/>
      <c r="AC955" s="193"/>
      <c r="AD955" s="193"/>
      <c r="AE955" s="193"/>
      <c r="AF955" s="193"/>
      <c r="AG955" s="193"/>
      <c r="AH955" s="193"/>
      <c r="AI955" s="193"/>
      <c r="AJ955" s="193"/>
      <c r="AK955" s="193"/>
      <c r="AL955" s="193"/>
      <c r="AM955" s="193"/>
      <c r="AN955" s="193"/>
      <c r="AO955" s="193"/>
      <c r="AP955" s="193"/>
      <c r="AQ955" s="193"/>
      <c r="AR955" s="193"/>
      <c r="AS955" s="193"/>
      <c r="AT955" s="194"/>
      <c r="AU955" s="193"/>
    </row>
    <row r="956" spans="19:47" ht="15.75" hidden="1" customHeight="1">
      <c r="S956" s="193"/>
      <c r="T956" s="193"/>
      <c r="U956" s="193"/>
      <c r="V956" s="193"/>
      <c r="W956" s="193"/>
      <c r="X956" s="193"/>
      <c r="Y956" s="193"/>
      <c r="Z956" s="193"/>
      <c r="AA956" s="193"/>
      <c r="AB956" s="193"/>
      <c r="AC956" s="193"/>
      <c r="AD956" s="193"/>
      <c r="AE956" s="193"/>
      <c r="AF956" s="193"/>
      <c r="AG956" s="193"/>
      <c r="AH956" s="193"/>
      <c r="AI956" s="193"/>
      <c r="AJ956" s="193"/>
      <c r="AK956" s="193"/>
      <c r="AL956" s="193"/>
      <c r="AM956" s="193"/>
      <c r="AN956" s="193"/>
      <c r="AO956" s="193"/>
      <c r="AP956" s="193"/>
      <c r="AQ956" s="193"/>
      <c r="AR956" s="193"/>
      <c r="AS956" s="193"/>
      <c r="AT956" s="194"/>
      <c r="AU956" s="193"/>
    </row>
    <row r="957" spans="19:47" ht="15.75" hidden="1" customHeight="1">
      <c r="S957" s="193"/>
      <c r="T957" s="193"/>
      <c r="U957" s="193"/>
      <c r="V957" s="193"/>
      <c r="W957" s="193"/>
      <c r="X957" s="193"/>
      <c r="Y957" s="193"/>
      <c r="Z957" s="193"/>
      <c r="AA957" s="193"/>
      <c r="AB957" s="193"/>
      <c r="AC957" s="193"/>
      <c r="AD957" s="193"/>
      <c r="AE957" s="193"/>
      <c r="AF957" s="193"/>
      <c r="AG957" s="193"/>
      <c r="AH957" s="193"/>
      <c r="AI957" s="193"/>
      <c r="AJ957" s="193"/>
      <c r="AK957" s="193"/>
      <c r="AL957" s="193"/>
      <c r="AM957" s="193"/>
      <c r="AN957" s="193"/>
      <c r="AO957" s="193"/>
      <c r="AP957" s="193"/>
      <c r="AQ957" s="193"/>
      <c r="AR957" s="193"/>
      <c r="AS957" s="193"/>
      <c r="AT957" s="194"/>
      <c r="AU957" s="193"/>
    </row>
    <row r="958" spans="19:47" ht="15.75" hidden="1" customHeight="1">
      <c r="S958" s="193"/>
      <c r="T958" s="193"/>
      <c r="U958" s="193"/>
      <c r="V958" s="193"/>
      <c r="W958" s="193"/>
      <c r="X958" s="193"/>
      <c r="Y958" s="193"/>
      <c r="Z958" s="193"/>
      <c r="AA958" s="193"/>
      <c r="AB958" s="193"/>
      <c r="AC958" s="193"/>
      <c r="AD958" s="193"/>
      <c r="AE958" s="193"/>
      <c r="AF958" s="193"/>
      <c r="AG958" s="193"/>
      <c r="AH958" s="193"/>
      <c r="AI958" s="193"/>
      <c r="AJ958" s="193"/>
      <c r="AK958" s="193"/>
      <c r="AL958" s="193"/>
      <c r="AM958" s="193"/>
      <c r="AN958" s="193"/>
      <c r="AO958" s="193"/>
      <c r="AP958" s="193"/>
      <c r="AQ958" s="193"/>
      <c r="AR958" s="193"/>
      <c r="AS958" s="193"/>
      <c r="AT958" s="194"/>
      <c r="AU958" s="193"/>
    </row>
    <row r="959" spans="19:47" ht="15.75" hidden="1" customHeight="1">
      <c r="S959" s="193"/>
      <c r="T959" s="193"/>
      <c r="U959" s="193"/>
      <c r="V959" s="193"/>
      <c r="W959" s="193"/>
      <c r="X959" s="193"/>
      <c r="Y959" s="193"/>
      <c r="Z959" s="193"/>
      <c r="AA959" s="193"/>
      <c r="AB959" s="193"/>
      <c r="AC959" s="193"/>
      <c r="AD959" s="193"/>
      <c r="AE959" s="193"/>
      <c r="AF959" s="193"/>
      <c r="AG959" s="193"/>
      <c r="AH959" s="193"/>
      <c r="AI959" s="193"/>
      <c r="AJ959" s="193"/>
      <c r="AK959" s="193"/>
      <c r="AL959" s="193"/>
      <c r="AM959" s="193"/>
      <c r="AN959" s="193"/>
      <c r="AO959" s="193"/>
      <c r="AP959" s="193"/>
      <c r="AQ959" s="193"/>
      <c r="AR959" s="193"/>
      <c r="AS959" s="193"/>
      <c r="AT959" s="194"/>
      <c r="AU959" s="193"/>
    </row>
    <row r="960" spans="19:47" ht="15.75" hidden="1" customHeight="1">
      <c r="S960" s="193"/>
      <c r="T960" s="193"/>
      <c r="U960" s="193"/>
      <c r="V960" s="193"/>
      <c r="W960" s="193"/>
      <c r="X960" s="193"/>
      <c r="Y960" s="193"/>
      <c r="Z960" s="193"/>
      <c r="AA960" s="193"/>
      <c r="AB960" s="193"/>
      <c r="AC960" s="193"/>
      <c r="AD960" s="193"/>
      <c r="AE960" s="193"/>
      <c r="AF960" s="193"/>
      <c r="AG960" s="193"/>
      <c r="AH960" s="193"/>
      <c r="AI960" s="193"/>
      <c r="AJ960" s="193"/>
      <c r="AK960" s="193"/>
      <c r="AL960" s="193"/>
      <c r="AM960" s="193"/>
      <c r="AN960" s="193"/>
      <c r="AO960" s="193"/>
      <c r="AP960" s="193"/>
      <c r="AQ960" s="193"/>
      <c r="AR960" s="193"/>
      <c r="AS960" s="193"/>
      <c r="AT960" s="194"/>
      <c r="AU960" s="193"/>
    </row>
    <row r="961" spans="19:47" ht="15.75" hidden="1" customHeight="1">
      <c r="S961" s="193"/>
      <c r="T961" s="193"/>
      <c r="U961" s="193"/>
      <c r="V961" s="193"/>
      <c r="W961" s="193"/>
      <c r="X961" s="193"/>
      <c r="Y961" s="193"/>
      <c r="Z961" s="193"/>
      <c r="AA961" s="193"/>
      <c r="AB961" s="193"/>
      <c r="AC961" s="193"/>
      <c r="AD961" s="193"/>
      <c r="AE961" s="193"/>
      <c r="AF961" s="193"/>
      <c r="AG961" s="193"/>
      <c r="AH961" s="193"/>
      <c r="AI961" s="193"/>
      <c r="AJ961" s="193"/>
      <c r="AK961" s="193"/>
      <c r="AL961" s="193"/>
      <c r="AM961" s="193"/>
      <c r="AN961" s="193"/>
      <c r="AO961" s="193"/>
      <c r="AP961" s="193"/>
      <c r="AQ961" s="193"/>
      <c r="AR961" s="193"/>
      <c r="AS961" s="193"/>
      <c r="AT961" s="194"/>
      <c r="AU961" s="193"/>
    </row>
    <row r="962" spans="19:47" ht="15.75" hidden="1" customHeight="1">
      <c r="S962" s="193"/>
      <c r="T962" s="193"/>
      <c r="U962" s="193"/>
      <c r="V962" s="193"/>
      <c r="W962" s="193"/>
      <c r="X962" s="193"/>
      <c r="Y962" s="193"/>
      <c r="Z962" s="193"/>
      <c r="AA962" s="193"/>
      <c r="AB962" s="193"/>
      <c r="AC962" s="193"/>
      <c r="AD962" s="193"/>
      <c r="AE962" s="193"/>
      <c r="AF962" s="193"/>
      <c r="AG962" s="193"/>
      <c r="AH962" s="193"/>
      <c r="AI962" s="193"/>
      <c r="AJ962" s="193"/>
      <c r="AK962" s="193"/>
      <c r="AL962" s="193"/>
      <c r="AM962" s="193"/>
      <c r="AN962" s="193"/>
      <c r="AO962" s="193"/>
      <c r="AP962" s="193"/>
      <c r="AQ962" s="193"/>
      <c r="AR962" s="193"/>
      <c r="AS962" s="193"/>
      <c r="AT962" s="194"/>
      <c r="AU962" s="193"/>
    </row>
    <row r="963" spans="19:47" ht="15.75" hidden="1" customHeight="1">
      <c r="S963" s="193"/>
      <c r="T963" s="193"/>
      <c r="U963" s="193"/>
      <c r="V963" s="193"/>
      <c r="W963" s="193"/>
      <c r="X963" s="193"/>
      <c r="Y963" s="193"/>
      <c r="Z963" s="193"/>
      <c r="AA963" s="193"/>
      <c r="AB963" s="193"/>
      <c r="AC963" s="193"/>
      <c r="AD963" s="193"/>
      <c r="AE963" s="193"/>
      <c r="AF963" s="193"/>
      <c r="AG963" s="193"/>
      <c r="AH963" s="193"/>
      <c r="AI963" s="193"/>
      <c r="AJ963" s="193"/>
      <c r="AK963" s="193"/>
      <c r="AL963" s="193"/>
      <c r="AM963" s="193"/>
      <c r="AN963" s="193"/>
      <c r="AO963" s="193"/>
      <c r="AP963" s="193"/>
      <c r="AQ963" s="193"/>
      <c r="AR963" s="193"/>
      <c r="AS963" s="193"/>
      <c r="AT963" s="194"/>
      <c r="AU963" s="193"/>
    </row>
    <row r="964" spans="19:47" ht="15.75" hidden="1" customHeight="1">
      <c r="S964" s="193"/>
      <c r="T964" s="193"/>
      <c r="U964" s="193"/>
      <c r="V964" s="193"/>
      <c r="W964" s="193"/>
      <c r="X964" s="193"/>
      <c r="Y964" s="193"/>
      <c r="Z964" s="193"/>
      <c r="AA964" s="193"/>
      <c r="AB964" s="193"/>
      <c r="AC964" s="193"/>
      <c r="AD964" s="193"/>
      <c r="AE964" s="193"/>
      <c r="AF964" s="193"/>
      <c r="AG964" s="193"/>
      <c r="AH964" s="193"/>
      <c r="AI964" s="193"/>
      <c r="AJ964" s="193"/>
      <c r="AK964" s="193"/>
      <c r="AL964" s="193"/>
      <c r="AM964" s="193"/>
      <c r="AN964" s="193"/>
      <c r="AO964" s="193"/>
      <c r="AP964" s="193"/>
      <c r="AQ964" s="193"/>
      <c r="AR964" s="193"/>
      <c r="AS964" s="193"/>
      <c r="AT964" s="194"/>
      <c r="AU964" s="193"/>
    </row>
    <row r="965" spans="19:47" ht="15.75" hidden="1" customHeight="1">
      <c r="S965" s="193"/>
      <c r="T965" s="193"/>
      <c r="U965" s="193"/>
      <c r="V965" s="193"/>
      <c r="W965" s="193"/>
      <c r="X965" s="193"/>
      <c r="Y965" s="193"/>
      <c r="Z965" s="193"/>
      <c r="AA965" s="193"/>
      <c r="AB965" s="193"/>
      <c r="AC965" s="193"/>
      <c r="AD965" s="193"/>
      <c r="AE965" s="193"/>
      <c r="AF965" s="193"/>
      <c r="AG965" s="193"/>
      <c r="AH965" s="193"/>
      <c r="AI965" s="193"/>
      <c r="AJ965" s="193"/>
      <c r="AK965" s="193"/>
      <c r="AL965" s="193"/>
      <c r="AM965" s="193"/>
      <c r="AN965" s="193"/>
      <c r="AO965" s="193"/>
      <c r="AP965" s="193"/>
      <c r="AQ965" s="193"/>
      <c r="AR965" s="193"/>
      <c r="AS965" s="193"/>
      <c r="AT965" s="194"/>
      <c r="AU965" s="193"/>
    </row>
    <row r="966" spans="19:47" ht="15.75" hidden="1" customHeight="1">
      <c r="S966" s="193"/>
      <c r="T966" s="193"/>
      <c r="U966" s="193"/>
      <c r="V966" s="193"/>
      <c r="W966" s="193"/>
      <c r="X966" s="193"/>
      <c r="Y966" s="193"/>
      <c r="Z966" s="193"/>
      <c r="AA966" s="193"/>
      <c r="AB966" s="193"/>
      <c r="AC966" s="193"/>
      <c r="AD966" s="193"/>
      <c r="AE966" s="193"/>
      <c r="AF966" s="193"/>
      <c r="AG966" s="193"/>
      <c r="AH966" s="193"/>
      <c r="AI966" s="193"/>
      <c r="AJ966" s="193"/>
      <c r="AK966" s="193"/>
      <c r="AL966" s="193"/>
      <c r="AM966" s="193"/>
      <c r="AN966" s="193"/>
      <c r="AO966" s="193"/>
      <c r="AP966" s="193"/>
      <c r="AQ966" s="193"/>
      <c r="AR966" s="193"/>
      <c r="AS966" s="193"/>
      <c r="AT966" s="194"/>
      <c r="AU966" s="193"/>
    </row>
    <row r="967" spans="19:47" ht="15.75" hidden="1" customHeight="1">
      <c r="S967" s="193"/>
      <c r="T967" s="193"/>
      <c r="U967" s="193"/>
      <c r="V967" s="193"/>
      <c r="W967" s="193"/>
      <c r="X967" s="193"/>
      <c r="Y967" s="193"/>
      <c r="Z967" s="193"/>
      <c r="AA967" s="193"/>
      <c r="AB967" s="193"/>
      <c r="AC967" s="193"/>
      <c r="AD967" s="193"/>
      <c r="AE967" s="193"/>
      <c r="AF967" s="193"/>
      <c r="AG967" s="193"/>
      <c r="AH967" s="193"/>
      <c r="AI967" s="193"/>
      <c r="AJ967" s="193"/>
      <c r="AK967" s="193"/>
      <c r="AL967" s="193"/>
      <c r="AM967" s="193"/>
      <c r="AN967" s="193"/>
      <c r="AO967" s="193"/>
      <c r="AP967" s="193"/>
      <c r="AQ967" s="193"/>
      <c r="AR967" s="193"/>
      <c r="AS967" s="193"/>
      <c r="AT967" s="194"/>
      <c r="AU967" s="193"/>
    </row>
    <row r="968" spans="19:47" ht="15.75" hidden="1" customHeight="1">
      <c r="S968" s="193"/>
      <c r="T968" s="193"/>
      <c r="U968" s="193"/>
      <c r="V968" s="193"/>
      <c r="W968" s="193"/>
      <c r="X968" s="193"/>
      <c r="Y968" s="193"/>
      <c r="Z968" s="193"/>
      <c r="AA968" s="193"/>
      <c r="AB968" s="193"/>
      <c r="AC968" s="193"/>
      <c r="AD968" s="193"/>
      <c r="AE968" s="193"/>
      <c r="AF968" s="193"/>
      <c r="AG968" s="193"/>
      <c r="AH968" s="193"/>
      <c r="AI968" s="193"/>
      <c r="AJ968" s="193"/>
      <c r="AK968" s="193"/>
      <c r="AL968" s="193"/>
      <c r="AM968" s="193"/>
      <c r="AN968" s="193"/>
      <c r="AO968" s="193"/>
      <c r="AP968" s="193"/>
      <c r="AQ968" s="193"/>
      <c r="AR968" s="193"/>
      <c r="AS968" s="193"/>
      <c r="AT968" s="194"/>
      <c r="AU968" s="193"/>
    </row>
    <row r="969" spans="19:47" ht="15.75" hidden="1" customHeight="1">
      <c r="S969" s="193"/>
      <c r="T969" s="193"/>
      <c r="U969" s="193"/>
      <c r="V969" s="193"/>
      <c r="W969" s="193"/>
      <c r="X969" s="193"/>
      <c r="Y969" s="193"/>
      <c r="Z969" s="193"/>
      <c r="AA969" s="193"/>
      <c r="AB969" s="193"/>
      <c r="AC969" s="193"/>
      <c r="AD969" s="193"/>
      <c r="AE969" s="193"/>
      <c r="AF969" s="193"/>
      <c r="AG969" s="193"/>
      <c r="AH969" s="193"/>
      <c r="AI969" s="193"/>
      <c r="AJ969" s="193"/>
      <c r="AK969" s="193"/>
      <c r="AL969" s="193"/>
      <c r="AM969" s="193"/>
      <c r="AN969" s="193"/>
      <c r="AO969" s="193"/>
      <c r="AP969" s="193"/>
      <c r="AQ969" s="193"/>
      <c r="AR969" s="193"/>
      <c r="AS969" s="193"/>
      <c r="AT969" s="194"/>
      <c r="AU969" s="193"/>
    </row>
    <row r="970" spans="19:47" ht="15.75" hidden="1" customHeight="1">
      <c r="S970" s="193"/>
      <c r="T970" s="193"/>
      <c r="U970" s="193"/>
      <c r="V970" s="193"/>
      <c r="W970" s="193"/>
      <c r="X970" s="193"/>
      <c r="Y970" s="193"/>
      <c r="Z970" s="193"/>
      <c r="AA970" s="193"/>
      <c r="AB970" s="193"/>
      <c r="AC970" s="193"/>
      <c r="AD970" s="193"/>
      <c r="AE970" s="193"/>
      <c r="AF970" s="193"/>
      <c r="AG970" s="193"/>
      <c r="AH970" s="193"/>
      <c r="AI970" s="193"/>
      <c r="AJ970" s="193"/>
      <c r="AK970" s="193"/>
      <c r="AL970" s="193"/>
      <c r="AM970" s="193"/>
      <c r="AN970" s="193"/>
      <c r="AO970" s="193"/>
      <c r="AP970" s="193"/>
      <c r="AQ970" s="193"/>
      <c r="AR970" s="193"/>
      <c r="AS970" s="193"/>
      <c r="AT970" s="194"/>
      <c r="AU970" s="193"/>
    </row>
    <row r="971" spans="19:47" ht="15.75" hidden="1" customHeight="1">
      <c r="S971" s="193"/>
      <c r="T971" s="193"/>
      <c r="U971" s="193"/>
      <c r="V971" s="193"/>
      <c r="W971" s="193"/>
      <c r="X971" s="193"/>
      <c r="Y971" s="193"/>
      <c r="Z971" s="193"/>
      <c r="AA971" s="193"/>
      <c r="AB971" s="193"/>
      <c r="AC971" s="193"/>
      <c r="AD971" s="193"/>
      <c r="AE971" s="193"/>
      <c r="AF971" s="193"/>
      <c r="AG971" s="193"/>
      <c r="AH971" s="193"/>
      <c r="AI971" s="193"/>
      <c r="AJ971" s="193"/>
      <c r="AK971" s="193"/>
      <c r="AL971" s="193"/>
      <c r="AM971" s="193"/>
      <c r="AN971" s="193"/>
      <c r="AO971" s="193"/>
      <c r="AP971" s="193"/>
      <c r="AQ971" s="193"/>
      <c r="AR971" s="193"/>
      <c r="AS971" s="193"/>
      <c r="AT971" s="194"/>
      <c r="AU971" s="193"/>
    </row>
    <row r="972" spans="19:47" ht="15.75" hidden="1" customHeight="1">
      <c r="S972" s="193"/>
      <c r="T972" s="193"/>
      <c r="U972" s="193"/>
      <c r="V972" s="193"/>
      <c r="W972" s="193"/>
      <c r="X972" s="193"/>
      <c r="Y972" s="193"/>
      <c r="Z972" s="193"/>
      <c r="AA972" s="193"/>
      <c r="AB972" s="193"/>
      <c r="AC972" s="193"/>
      <c r="AD972" s="193"/>
      <c r="AE972" s="193"/>
      <c r="AF972" s="193"/>
      <c r="AG972" s="193"/>
      <c r="AH972" s="193"/>
      <c r="AI972" s="193"/>
      <c r="AJ972" s="193"/>
      <c r="AK972" s="193"/>
      <c r="AL972" s="193"/>
      <c r="AM972" s="193"/>
      <c r="AN972" s="193"/>
      <c r="AO972" s="193"/>
      <c r="AP972" s="193"/>
      <c r="AQ972" s="193"/>
      <c r="AR972" s="193"/>
      <c r="AS972" s="193"/>
      <c r="AT972" s="194"/>
      <c r="AU972" s="193"/>
    </row>
    <row r="973" spans="19:47" ht="15.75" hidden="1" customHeight="1">
      <c r="S973" s="193"/>
      <c r="T973" s="193"/>
      <c r="U973" s="193"/>
      <c r="V973" s="193"/>
      <c r="W973" s="193"/>
      <c r="X973" s="193"/>
      <c r="Y973" s="193"/>
      <c r="Z973" s="193"/>
      <c r="AA973" s="193"/>
      <c r="AB973" s="193"/>
      <c r="AC973" s="193"/>
      <c r="AD973" s="193"/>
      <c r="AE973" s="193"/>
      <c r="AF973" s="193"/>
      <c r="AG973" s="193"/>
      <c r="AH973" s="193"/>
      <c r="AI973" s="193"/>
      <c r="AJ973" s="193"/>
      <c r="AK973" s="193"/>
      <c r="AL973" s="193"/>
      <c r="AM973" s="193"/>
      <c r="AN973" s="193"/>
      <c r="AO973" s="193"/>
      <c r="AP973" s="193"/>
      <c r="AQ973" s="193"/>
      <c r="AR973" s="193"/>
      <c r="AS973" s="193"/>
      <c r="AT973" s="194"/>
      <c r="AU973" s="193"/>
    </row>
    <row r="974" spans="19:47" ht="15.75" hidden="1" customHeight="1">
      <c r="S974" s="193"/>
      <c r="T974" s="193"/>
      <c r="U974" s="193"/>
      <c r="V974" s="193"/>
      <c r="W974" s="193"/>
      <c r="X974" s="193"/>
      <c r="Y974" s="193"/>
      <c r="Z974" s="193"/>
      <c r="AA974" s="193"/>
      <c r="AB974" s="193"/>
      <c r="AC974" s="193"/>
      <c r="AD974" s="193"/>
      <c r="AE974" s="193"/>
      <c r="AF974" s="193"/>
      <c r="AG974" s="193"/>
      <c r="AH974" s="193"/>
      <c r="AI974" s="193"/>
      <c r="AJ974" s="193"/>
      <c r="AK974" s="193"/>
      <c r="AL974" s="193"/>
      <c r="AM974" s="193"/>
      <c r="AN974" s="193"/>
      <c r="AO974" s="193"/>
      <c r="AP974" s="193"/>
      <c r="AQ974" s="193"/>
      <c r="AR974" s="193"/>
      <c r="AS974" s="193"/>
      <c r="AT974" s="194"/>
      <c r="AU974" s="193"/>
    </row>
    <row r="975" spans="19:47" ht="15.75" hidden="1" customHeight="1">
      <c r="S975" s="193"/>
      <c r="T975" s="193"/>
      <c r="U975" s="193"/>
      <c r="V975" s="193"/>
      <c r="W975" s="193"/>
      <c r="X975" s="193"/>
      <c r="Y975" s="193"/>
      <c r="Z975" s="193"/>
      <c r="AA975" s="193"/>
      <c r="AB975" s="193"/>
      <c r="AC975" s="193"/>
      <c r="AD975" s="193"/>
      <c r="AE975" s="193"/>
      <c r="AF975" s="193"/>
      <c r="AG975" s="193"/>
      <c r="AH975" s="193"/>
      <c r="AI975" s="193"/>
      <c r="AJ975" s="193"/>
      <c r="AK975" s="193"/>
      <c r="AL975" s="193"/>
      <c r="AM975" s="193"/>
      <c r="AN975" s="193"/>
      <c r="AO975" s="193"/>
      <c r="AP975" s="193"/>
      <c r="AQ975" s="193"/>
      <c r="AR975" s="193"/>
      <c r="AS975" s="193"/>
      <c r="AT975" s="194"/>
      <c r="AU975" s="193"/>
    </row>
    <row r="976" spans="19:47" ht="15.75" hidden="1" customHeight="1">
      <c r="S976" s="193"/>
      <c r="T976" s="193"/>
      <c r="U976" s="193"/>
      <c r="V976" s="193"/>
      <c r="W976" s="193"/>
      <c r="X976" s="193"/>
      <c r="Y976" s="193"/>
      <c r="Z976" s="193"/>
      <c r="AA976" s="193"/>
      <c r="AB976" s="193"/>
      <c r="AC976" s="193"/>
      <c r="AD976" s="193"/>
      <c r="AE976" s="193"/>
      <c r="AF976" s="193"/>
      <c r="AG976" s="193"/>
      <c r="AH976" s="193"/>
      <c r="AI976" s="193"/>
      <c r="AJ976" s="193"/>
      <c r="AK976" s="193"/>
      <c r="AL976" s="193"/>
      <c r="AM976" s="193"/>
      <c r="AN976" s="193"/>
      <c r="AO976" s="193"/>
      <c r="AP976" s="193"/>
      <c r="AQ976" s="193"/>
      <c r="AR976" s="193"/>
      <c r="AS976" s="193"/>
      <c r="AT976" s="194"/>
      <c r="AU976" s="193"/>
    </row>
    <row r="977" spans="19:47" ht="15.75" hidden="1" customHeight="1">
      <c r="S977" s="193"/>
      <c r="T977" s="193"/>
      <c r="U977" s="193"/>
      <c r="V977" s="193"/>
      <c r="W977" s="193"/>
      <c r="X977" s="193"/>
      <c r="Y977" s="193"/>
      <c r="Z977" s="193"/>
      <c r="AA977" s="193"/>
      <c r="AB977" s="193"/>
      <c r="AC977" s="193"/>
      <c r="AD977" s="193"/>
      <c r="AE977" s="193"/>
      <c r="AF977" s="193"/>
      <c r="AG977" s="193"/>
      <c r="AH977" s="193"/>
      <c r="AI977" s="193"/>
      <c r="AJ977" s="193"/>
      <c r="AK977" s="193"/>
      <c r="AL977" s="193"/>
      <c r="AM977" s="193"/>
      <c r="AN977" s="193"/>
      <c r="AO977" s="193"/>
      <c r="AP977" s="193"/>
      <c r="AQ977" s="193"/>
      <c r="AR977" s="193"/>
      <c r="AS977" s="193"/>
      <c r="AT977" s="194"/>
      <c r="AU977" s="193"/>
    </row>
    <row r="978" spans="19:47" ht="15.75" hidden="1" customHeight="1">
      <c r="S978" s="193"/>
      <c r="T978" s="193"/>
      <c r="U978" s="193"/>
      <c r="V978" s="193"/>
      <c r="W978" s="193"/>
      <c r="X978" s="193"/>
      <c r="Y978" s="193"/>
      <c r="Z978" s="193"/>
      <c r="AA978" s="193"/>
      <c r="AB978" s="193"/>
      <c r="AC978" s="193"/>
      <c r="AD978" s="193"/>
      <c r="AE978" s="193"/>
      <c r="AF978" s="193"/>
      <c r="AG978" s="193"/>
      <c r="AH978" s="193"/>
      <c r="AI978" s="193"/>
      <c r="AJ978" s="193"/>
      <c r="AK978" s="193"/>
      <c r="AL978" s="193"/>
      <c r="AM978" s="193"/>
      <c r="AN978" s="193"/>
      <c r="AO978" s="193"/>
      <c r="AP978" s="193"/>
      <c r="AQ978" s="193"/>
      <c r="AR978" s="193"/>
      <c r="AS978" s="193"/>
      <c r="AT978" s="194"/>
      <c r="AU978" s="193"/>
    </row>
    <row r="979" spans="19:47" ht="15.75" hidden="1" customHeight="1">
      <c r="S979" s="193"/>
      <c r="T979" s="193"/>
      <c r="U979" s="193"/>
      <c r="V979" s="193"/>
      <c r="W979" s="193"/>
      <c r="X979" s="193"/>
      <c r="Y979" s="193"/>
      <c r="Z979" s="193"/>
      <c r="AA979" s="193"/>
      <c r="AB979" s="193"/>
      <c r="AC979" s="193"/>
      <c r="AD979" s="193"/>
      <c r="AE979" s="193"/>
      <c r="AF979" s="193"/>
      <c r="AG979" s="193"/>
      <c r="AH979" s="193"/>
      <c r="AI979" s="193"/>
      <c r="AJ979" s="193"/>
      <c r="AK979" s="193"/>
      <c r="AL979" s="193"/>
      <c r="AM979" s="193"/>
      <c r="AN979" s="193"/>
      <c r="AO979" s="193"/>
      <c r="AP979" s="193"/>
      <c r="AQ979" s="193"/>
      <c r="AR979" s="193"/>
      <c r="AS979" s="193"/>
      <c r="AT979" s="194"/>
      <c r="AU979" s="193"/>
    </row>
    <row r="980" spans="19:47" ht="15.75" hidden="1" customHeight="1">
      <c r="S980" s="193"/>
      <c r="T980" s="193"/>
      <c r="U980" s="193"/>
      <c r="V980" s="193"/>
      <c r="W980" s="193"/>
      <c r="X980" s="193"/>
      <c r="Y980" s="193"/>
      <c r="Z980" s="193"/>
      <c r="AA980" s="193"/>
      <c r="AB980" s="193"/>
      <c r="AC980" s="193"/>
      <c r="AD980" s="193"/>
      <c r="AE980" s="193"/>
      <c r="AF980" s="193"/>
      <c r="AG980" s="193"/>
      <c r="AH980" s="193"/>
      <c r="AI980" s="193"/>
      <c r="AJ980" s="193"/>
      <c r="AK980" s="193"/>
      <c r="AL980" s="193"/>
      <c r="AM980" s="193"/>
      <c r="AN980" s="193"/>
      <c r="AO980" s="193"/>
      <c r="AP980" s="193"/>
      <c r="AQ980" s="193"/>
      <c r="AR980" s="193"/>
      <c r="AS980" s="193"/>
      <c r="AT980" s="194"/>
      <c r="AU980" s="193"/>
    </row>
    <row r="981" spans="19:47" ht="15.75" hidden="1" customHeight="1">
      <c r="S981" s="193"/>
      <c r="T981" s="193"/>
      <c r="U981" s="193"/>
      <c r="V981" s="193"/>
      <c r="W981" s="193"/>
      <c r="X981" s="193"/>
      <c r="Y981" s="193"/>
      <c r="Z981" s="193"/>
      <c r="AA981" s="193"/>
      <c r="AB981" s="193"/>
      <c r="AC981" s="193"/>
      <c r="AD981" s="193"/>
      <c r="AE981" s="193"/>
      <c r="AF981" s="193"/>
      <c r="AG981" s="193"/>
      <c r="AH981" s="193"/>
      <c r="AI981" s="193"/>
      <c r="AJ981" s="193"/>
      <c r="AK981" s="193"/>
      <c r="AL981" s="193"/>
      <c r="AM981" s="193"/>
      <c r="AN981" s="193"/>
      <c r="AO981" s="193"/>
      <c r="AP981" s="193"/>
      <c r="AQ981" s="193"/>
      <c r="AR981" s="193"/>
      <c r="AS981" s="193"/>
      <c r="AT981" s="194"/>
      <c r="AU981" s="193"/>
    </row>
    <row r="982" spans="19:47" ht="15.75" hidden="1" customHeight="1">
      <c r="S982" s="193"/>
      <c r="T982" s="193"/>
      <c r="U982" s="193"/>
      <c r="V982" s="193"/>
      <c r="W982" s="193"/>
      <c r="X982" s="193"/>
      <c r="Y982" s="193"/>
      <c r="Z982" s="193"/>
      <c r="AA982" s="193"/>
      <c r="AB982" s="193"/>
      <c r="AC982" s="193"/>
      <c r="AD982" s="193"/>
      <c r="AE982" s="193"/>
      <c r="AF982" s="193"/>
      <c r="AG982" s="193"/>
      <c r="AH982" s="193"/>
      <c r="AI982" s="193"/>
      <c r="AJ982" s="193"/>
      <c r="AK982" s="193"/>
      <c r="AL982" s="193"/>
      <c r="AM982" s="193"/>
      <c r="AN982" s="193"/>
      <c r="AO982" s="193"/>
      <c r="AP982" s="193"/>
      <c r="AQ982" s="193"/>
      <c r="AR982" s="193"/>
      <c r="AS982" s="193"/>
      <c r="AT982" s="194"/>
      <c r="AU982" s="193"/>
    </row>
    <row r="983" spans="19:47" ht="15.75" hidden="1" customHeight="1">
      <c r="S983" s="193"/>
      <c r="T983" s="193"/>
      <c r="U983" s="193"/>
      <c r="V983" s="193"/>
      <c r="W983" s="193"/>
      <c r="X983" s="193"/>
      <c r="Y983" s="193"/>
      <c r="Z983" s="193"/>
      <c r="AA983" s="193"/>
      <c r="AB983" s="193"/>
      <c r="AC983" s="193"/>
      <c r="AD983" s="193"/>
      <c r="AE983" s="193"/>
      <c r="AF983" s="193"/>
      <c r="AG983" s="193"/>
      <c r="AH983" s="193"/>
      <c r="AI983" s="193"/>
      <c r="AJ983" s="193"/>
      <c r="AK983" s="193"/>
      <c r="AL983" s="193"/>
      <c r="AM983" s="193"/>
      <c r="AN983" s="193"/>
      <c r="AO983" s="193"/>
      <c r="AP983" s="193"/>
      <c r="AQ983" s="193"/>
      <c r="AR983" s="193"/>
      <c r="AS983" s="193"/>
      <c r="AT983" s="194"/>
      <c r="AU983" s="193"/>
    </row>
    <row r="984" spans="19:47" ht="15.75" hidden="1" customHeight="1">
      <c r="S984" s="193"/>
      <c r="T984" s="193"/>
      <c r="U984" s="193"/>
      <c r="V984" s="193"/>
      <c r="W984" s="193"/>
      <c r="X984" s="193"/>
      <c r="Y984" s="193"/>
      <c r="Z984" s="193"/>
      <c r="AA984" s="193"/>
      <c r="AB984" s="193"/>
      <c r="AC984" s="193"/>
      <c r="AD984" s="193"/>
      <c r="AE984" s="193"/>
      <c r="AF984" s="193"/>
      <c r="AG984" s="193"/>
      <c r="AH984" s="193"/>
      <c r="AI984" s="193"/>
      <c r="AJ984" s="193"/>
      <c r="AK984" s="193"/>
      <c r="AL984" s="193"/>
      <c r="AM984" s="193"/>
      <c r="AN984" s="193"/>
      <c r="AO984" s="193"/>
      <c r="AP984" s="193"/>
      <c r="AQ984" s="193"/>
      <c r="AR984" s="193"/>
      <c r="AS984" s="193"/>
      <c r="AT984" s="194"/>
      <c r="AU984" s="193"/>
    </row>
    <row r="985" spans="19:47" ht="15.75" hidden="1" customHeight="1">
      <c r="S985" s="193"/>
      <c r="T985" s="193"/>
      <c r="U985" s="193"/>
      <c r="V985" s="193"/>
      <c r="W985" s="193"/>
      <c r="X985" s="193"/>
      <c r="Y985" s="193"/>
      <c r="Z985" s="193"/>
      <c r="AA985" s="193"/>
      <c r="AB985" s="193"/>
      <c r="AC985" s="193"/>
      <c r="AD985" s="193"/>
      <c r="AE985" s="193"/>
      <c r="AF985" s="193"/>
      <c r="AG985" s="193"/>
      <c r="AH985" s="193"/>
      <c r="AI985" s="193"/>
      <c r="AJ985" s="193"/>
      <c r="AK985" s="193"/>
      <c r="AL985" s="193"/>
      <c r="AM985" s="193"/>
      <c r="AN985" s="193"/>
      <c r="AO985" s="193"/>
      <c r="AP985" s="193"/>
      <c r="AQ985" s="193"/>
      <c r="AR985" s="193"/>
      <c r="AS985" s="193"/>
      <c r="AT985" s="194"/>
      <c r="AU985" s="193"/>
    </row>
    <row r="986" spans="19:47" ht="15.75" hidden="1" customHeight="1">
      <c r="S986" s="193"/>
      <c r="T986" s="193"/>
      <c r="U986" s="193"/>
      <c r="V986" s="193"/>
      <c r="W986" s="193"/>
      <c r="X986" s="193"/>
      <c r="Y986" s="193"/>
      <c r="Z986" s="193"/>
      <c r="AA986" s="193"/>
      <c r="AB986" s="193"/>
      <c r="AC986" s="193"/>
      <c r="AD986" s="193"/>
      <c r="AE986" s="193"/>
      <c r="AF986" s="193"/>
      <c r="AG986" s="193"/>
      <c r="AH986" s="193"/>
      <c r="AI986" s="193"/>
      <c r="AJ986" s="193"/>
      <c r="AK986" s="193"/>
      <c r="AL986" s="193"/>
      <c r="AM986" s="193"/>
      <c r="AN986" s="193"/>
      <c r="AO986" s="193"/>
      <c r="AP986" s="193"/>
      <c r="AQ986" s="193"/>
      <c r="AR986" s="193"/>
      <c r="AS986" s="193"/>
      <c r="AT986" s="194"/>
      <c r="AU986" s="193"/>
    </row>
    <row r="987" spans="19:47" ht="15.75" hidden="1" customHeight="1">
      <c r="S987" s="193"/>
      <c r="T987" s="193"/>
      <c r="U987" s="193"/>
      <c r="V987" s="193"/>
      <c r="W987" s="193"/>
      <c r="X987" s="193"/>
      <c r="Y987" s="193"/>
      <c r="Z987" s="193"/>
      <c r="AA987" s="193"/>
      <c r="AB987" s="193"/>
      <c r="AC987" s="193"/>
      <c r="AD987" s="193"/>
      <c r="AE987" s="193"/>
      <c r="AF987" s="193"/>
      <c r="AG987" s="193"/>
      <c r="AH987" s="193"/>
      <c r="AI987" s="193"/>
      <c r="AJ987" s="193"/>
      <c r="AK987" s="193"/>
      <c r="AL987" s="193"/>
      <c r="AM987" s="193"/>
      <c r="AN987" s="193"/>
      <c r="AO987" s="193"/>
      <c r="AP987" s="193"/>
      <c r="AQ987" s="193"/>
      <c r="AR987" s="193"/>
      <c r="AS987" s="193"/>
      <c r="AT987" s="194"/>
      <c r="AU987" s="193"/>
    </row>
    <row r="988" spans="19:47" ht="15.75" hidden="1" customHeight="1">
      <c r="S988" s="193"/>
      <c r="T988" s="193"/>
      <c r="U988" s="193"/>
      <c r="V988" s="193"/>
      <c r="W988" s="193"/>
      <c r="X988" s="193"/>
      <c r="Y988" s="193"/>
      <c r="Z988" s="193"/>
      <c r="AA988" s="193"/>
      <c r="AB988" s="193"/>
      <c r="AC988" s="193"/>
      <c r="AD988" s="193"/>
      <c r="AE988" s="193"/>
      <c r="AF988" s="193"/>
      <c r="AG988" s="193"/>
      <c r="AH988" s="193"/>
      <c r="AI988" s="193"/>
      <c r="AJ988" s="193"/>
      <c r="AK988" s="193"/>
      <c r="AL988" s="193"/>
      <c r="AM988" s="193"/>
      <c r="AN988" s="193"/>
      <c r="AO988" s="193"/>
      <c r="AP988" s="193"/>
      <c r="AQ988" s="193"/>
      <c r="AR988" s="193"/>
      <c r="AS988" s="193"/>
      <c r="AT988" s="194"/>
      <c r="AU988" s="193"/>
    </row>
    <row r="989" spans="19:47" ht="15.75" hidden="1" customHeight="1">
      <c r="S989" s="193"/>
      <c r="T989" s="193"/>
      <c r="U989" s="193"/>
      <c r="V989" s="193"/>
      <c r="W989" s="193"/>
      <c r="X989" s="193"/>
      <c r="Y989" s="193"/>
      <c r="Z989" s="193"/>
      <c r="AA989" s="193"/>
      <c r="AB989" s="193"/>
      <c r="AC989" s="193"/>
      <c r="AD989" s="193"/>
      <c r="AE989" s="193"/>
      <c r="AF989" s="193"/>
      <c r="AG989" s="193"/>
      <c r="AH989" s="193"/>
      <c r="AI989" s="193"/>
      <c r="AJ989" s="193"/>
      <c r="AK989" s="193"/>
      <c r="AL989" s="193"/>
      <c r="AM989" s="193"/>
      <c r="AN989" s="193"/>
      <c r="AO989" s="193"/>
      <c r="AP989" s="193"/>
      <c r="AQ989" s="193"/>
      <c r="AR989" s="193"/>
      <c r="AS989" s="193"/>
      <c r="AT989" s="194"/>
      <c r="AU989" s="193"/>
    </row>
    <row r="990" spans="19:47" ht="15.75" hidden="1" customHeight="1">
      <c r="S990" s="193"/>
      <c r="T990" s="193"/>
      <c r="U990" s="193"/>
      <c r="V990" s="193"/>
      <c r="W990" s="193"/>
      <c r="X990" s="193"/>
      <c r="Y990" s="193"/>
      <c r="Z990" s="193"/>
      <c r="AA990" s="193"/>
      <c r="AB990" s="193"/>
      <c r="AC990" s="193"/>
      <c r="AD990" s="193"/>
      <c r="AE990" s="193"/>
      <c r="AF990" s="193"/>
      <c r="AG990" s="193"/>
      <c r="AH990" s="193"/>
      <c r="AI990" s="193"/>
      <c r="AJ990" s="193"/>
      <c r="AK990" s="193"/>
      <c r="AL990" s="193"/>
      <c r="AM990" s="193"/>
      <c r="AN990" s="193"/>
      <c r="AO990" s="193"/>
      <c r="AP990" s="193"/>
      <c r="AQ990" s="193"/>
      <c r="AR990" s="193"/>
      <c r="AS990" s="193"/>
      <c r="AT990" s="194"/>
      <c r="AU990" s="193"/>
    </row>
    <row r="991" spans="19:47" ht="15.75" hidden="1" customHeight="1">
      <c r="S991" s="193"/>
      <c r="T991" s="193"/>
      <c r="U991" s="193"/>
      <c r="V991" s="193"/>
      <c r="W991" s="193"/>
      <c r="X991" s="193"/>
      <c r="Y991" s="193"/>
      <c r="Z991" s="193"/>
      <c r="AA991" s="193"/>
      <c r="AB991" s="193"/>
      <c r="AC991" s="193"/>
      <c r="AD991" s="193"/>
      <c r="AE991" s="193"/>
      <c r="AF991" s="193"/>
      <c r="AG991" s="193"/>
      <c r="AH991" s="193"/>
      <c r="AI991" s="193"/>
      <c r="AJ991" s="193"/>
      <c r="AK991" s="193"/>
      <c r="AL991" s="193"/>
      <c r="AM991" s="193"/>
      <c r="AN991" s="193"/>
      <c r="AO991" s="193"/>
      <c r="AP991" s="193"/>
      <c r="AQ991" s="193"/>
      <c r="AR991" s="193"/>
      <c r="AS991" s="193"/>
      <c r="AT991" s="194"/>
      <c r="AU991" s="193"/>
    </row>
    <row r="992" spans="19:47" ht="15.75" hidden="1" customHeight="1">
      <c r="S992" s="193"/>
      <c r="T992" s="193"/>
      <c r="U992" s="193"/>
      <c r="V992" s="193"/>
      <c r="W992" s="193"/>
      <c r="X992" s="193"/>
      <c r="Y992" s="193"/>
      <c r="Z992" s="193"/>
      <c r="AA992" s="193"/>
      <c r="AB992" s="193"/>
      <c r="AC992" s="193"/>
      <c r="AD992" s="193"/>
      <c r="AE992" s="193"/>
      <c r="AF992" s="193"/>
      <c r="AG992" s="193"/>
      <c r="AH992" s="193"/>
      <c r="AI992" s="193"/>
      <c r="AJ992" s="193"/>
      <c r="AK992" s="193"/>
      <c r="AL992" s="193"/>
      <c r="AM992" s="193"/>
      <c r="AN992" s="193"/>
      <c r="AO992" s="193"/>
      <c r="AP992" s="193"/>
      <c r="AQ992" s="193"/>
      <c r="AR992" s="193"/>
      <c r="AS992" s="193"/>
      <c r="AT992" s="194"/>
      <c r="AU992" s="193"/>
    </row>
    <row r="993" spans="1:58" ht="15.75" hidden="1" customHeight="1">
      <c r="S993" s="193"/>
      <c r="T993" s="193"/>
      <c r="U993" s="193"/>
      <c r="V993" s="193"/>
      <c r="W993" s="193"/>
      <c r="X993" s="193"/>
      <c r="Y993" s="193"/>
      <c r="Z993" s="193"/>
      <c r="AA993" s="193"/>
      <c r="AB993" s="193"/>
      <c r="AC993" s="193"/>
      <c r="AD993" s="193"/>
      <c r="AE993" s="193"/>
      <c r="AF993" s="193"/>
      <c r="AG993" s="193"/>
      <c r="AH993" s="193"/>
      <c r="AI993" s="193"/>
      <c r="AJ993" s="193"/>
      <c r="AK993" s="193"/>
      <c r="AL993" s="193"/>
      <c r="AM993" s="193"/>
      <c r="AN993" s="193"/>
      <c r="AO993" s="193"/>
      <c r="AP993" s="193"/>
      <c r="AQ993" s="193"/>
      <c r="AR993" s="193"/>
      <c r="AS993" s="193"/>
      <c r="AT993" s="194"/>
      <c r="AU993" s="193"/>
    </row>
    <row r="994" spans="1:58" ht="15.75" hidden="1" customHeight="1">
      <c r="S994" s="193"/>
      <c r="T994" s="193"/>
      <c r="U994" s="193"/>
      <c r="V994" s="193"/>
      <c r="W994" s="193"/>
      <c r="X994" s="193"/>
      <c r="Y994" s="193"/>
      <c r="Z994" s="193"/>
      <c r="AA994" s="193"/>
      <c r="AB994" s="193"/>
      <c r="AC994" s="193"/>
      <c r="AD994" s="193"/>
      <c r="AE994" s="193"/>
      <c r="AF994" s="193"/>
      <c r="AG994" s="193"/>
      <c r="AH994" s="193"/>
      <c r="AI994" s="193"/>
      <c r="AJ994" s="193"/>
      <c r="AK994" s="193"/>
      <c r="AL994" s="193"/>
      <c r="AM994" s="193"/>
      <c r="AN994" s="193"/>
      <c r="AO994" s="193"/>
      <c r="AP994" s="193"/>
      <c r="AQ994" s="193"/>
      <c r="AR994" s="193"/>
      <c r="AS994" s="193"/>
      <c r="AT994" s="194"/>
      <c r="AU994" s="193"/>
    </row>
    <row r="995" spans="1:58" ht="15.75" hidden="1" customHeight="1">
      <c r="S995" s="193"/>
      <c r="T995" s="193"/>
      <c r="U995" s="193"/>
      <c r="V995" s="193"/>
      <c r="W995" s="193"/>
      <c r="X995" s="193"/>
      <c r="Y995" s="193"/>
      <c r="Z995" s="193"/>
      <c r="AA995" s="193"/>
      <c r="AB995" s="193"/>
      <c r="AC995" s="193"/>
      <c r="AD995" s="193"/>
      <c r="AE995" s="193"/>
      <c r="AF995" s="193"/>
      <c r="AG995" s="193"/>
      <c r="AH995" s="193"/>
      <c r="AI995" s="193"/>
      <c r="AJ995" s="193"/>
      <c r="AK995" s="193"/>
      <c r="AL995" s="193"/>
      <c r="AM995" s="193"/>
      <c r="AN995" s="193"/>
      <c r="AO995" s="193"/>
      <c r="AP995" s="193"/>
      <c r="AQ995" s="193"/>
      <c r="AR995" s="193"/>
      <c r="AS995" s="193"/>
      <c r="AT995" s="194"/>
      <c r="AU995" s="193"/>
    </row>
    <row r="996" spans="1:58" ht="15.75" hidden="1" customHeight="1">
      <c r="S996" s="193"/>
      <c r="T996" s="193"/>
      <c r="U996" s="193"/>
      <c r="V996" s="193"/>
      <c r="W996" s="193"/>
      <c r="X996" s="193"/>
      <c r="Y996" s="193"/>
      <c r="Z996" s="193"/>
      <c r="AA996" s="193"/>
      <c r="AB996" s="193"/>
      <c r="AC996" s="193"/>
      <c r="AD996" s="193"/>
      <c r="AE996" s="193"/>
      <c r="AF996" s="193"/>
      <c r="AG996" s="193"/>
      <c r="AH996" s="193"/>
      <c r="AI996" s="193"/>
      <c r="AJ996" s="193"/>
      <c r="AK996" s="193"/>
      <c r="AL996" s="193"/>
      <c r="AM996" s="193"/>
      <c r="AN996" s="193"/>
      <c r="AO996" s="193"/>
      <c r="AP996" s="193"/>
      <c r="AQ996" s="193"/>
      <c r="AR996" s="193"/>
      <c r="AS996" s="193"/>
      <c r="AT996" s="194"/>
      <c r="AU996" s="193"/>
    </row>
    <row r="997" spans="1:58" ht="15.75" hidden="1" customHeight="1">
      <c r="S997" s="193"/>
      <c r="T997" s="193"/>
      <c r="U997" s="193"/>
      <c r="V997" s="193"/>
      <c r="W997" s="193"/>
      <c r="X997" s="193"/>
      <c r="Y997" s="193"/>
      <c r="Z997" s="193"/>
      <c r="AA997" s="193"/>
      <c r="AB997" s="193"/>
      <c r="AC997" s="193"/>
      <c r="AD997" s="193"/>
      <c r="AE997" s="193"/>
      <c r="AF997" s="193"/>
      <c r="AG997" s="193"/>
      <c r="AH997" s="193"/>
      <c r="AI997" s="193"/>
      <c r="AJ997" s="193"/>
      <c r="AK997" s="193"/>
      <c r="AL997" s="193"/>
      <c r="AM997" s="193"/>
      <c r="AN997" s="193"/>
      <c r="AO997" s="193"/>
      <c r="AP997" s="193"/>
      <c r="AQ997" s="193"/>
      <c r="AR997" s="193"/>
      <c r="AS997" s="193"/>
      <c r="AT997" s="194"/>
      <c r="AU997" s="193"/>
    </row>
    <row r="998" spans="1:58" ht="15.75" hidden="1" customHeight="1">
      <c r="S998" s="193"/>
      <c r="T998" s="193"/>
      <c r="U998" s="193"/>
      <c r="V998" s="193"/>
      <c r="W998" s="193"/>
      <c r="X998" s="193"/>
      <c r="Y998" s="193"/>
      <c r="Z998" s="193"/>
      <c r="AA998" s="193"/>
      <c r="AB998" s="193"/>
      <c r="AC998" s="193"/>
      <c r="AD998" s="193"/>
      <c r="AE998" s="193"/>
      <c r="AF998" s="193"/>
      <c r="AG998" s="193"/>
      <c r="AH998" s="193"/>
      <c r="AI998" s="193"/>
      <c r="AJ998" s="193"/>
      <c r="AK998" s="193"/>
      <c r="AL998" s="193"/>
      <c r="AM998" s="193"/>
      <c r="AN998" s="193"/>
      <c r="AO998" s="193"/>
      <c r="AP998" s="193"/>
      <c r="AQ998" s="193"/>
      <c r="AR998" s="193"/>
      <c r="AS998" s="193"/>
      <c r="AT998" s="194"/>
      <c r="AU998" s="193"/>
    </row>
    <row r="999" spans="1:58" ht="15.75" hidden="1" customHeight="1">
      <c r="S999" s="193"/>
      <c r="T999" s="193"/>
      <c r="U999" s="193"/>
      <c r="V999" s="193"/>
      <c r="W999" s="193"/>
      <c r="X999" s="193"/>
      <c r="Y999" s="193"/>
      <c r="Z999" s="193"/>
      <c r="AA999" s="193"/>
      <c r="AB999" s="193"/>
      <c r="AC999" s="193"/>
      <c r="AD999" s="193"/>
      <c r="AE999" s="193"/>
      <c r="AF999" s="193"/>
      <c r="AG999" s="193"/>
      <c r="AH999" s="193"/>
      <c r="AI999" s="193"/>
      <c r="AJ999" s="193"/>
      <c r="AK999" s="193"/>
      <c r="AL999" s="193"/>
      <c r="AM999" s="193"/>
      <c r="AN999" s="193"/>
      <c r="AO999" s="193"/>
      <c r="AP999" s="193"/>
      <c r="AQ999" s="193"/>
      <c r="AR999" s="193"/>
      <c r="AS999" s="193"/>
      <c r="AT999" s="194"/>
      <c r="AU999" s="193"/>
    </row>
    <row r="1000" spans="1:58" ht="15.75" hidden="1" customHeight="1">
      <c r="S1000" s="193"/>
      <c r="T1000" s="193"/>
      <c r="U1000" s="193"/>
      <c r="V1000" s="193"/>
      <c r="W1000" s="193"/>
      <c r="X1000" s="193"/>
      <c r="Y1000" s="193"/>
      <c r="Z1000" s="193"/>
      <c r="AA1000" s="193"/>
      <c r="AB1000" s="193"/>
      <c r="AC1000" s="193"/>
      <c r="AD1000" s="193"/>
      <c r="AE1000" s="193"/>
      <c r="AF1000" s="193"/>
      <c r="AG1000" s="193"/>
      <c r="AH1000" s="193"/>
      <c r="AI1000" s="193"/>
      <c r="AJ1000" s="193"/>
      <c r="AK1000" s="193"/>
      <c r="AL1000" s="193"/>
      <c r="AM1000" s="193"/>
      <c r="AN1000" s="193"/>
      <c r="AO1000" s="193"/>
      <c r="AP1000" s="193"/>
      <c r="AQ1000" s="193"/>
      <c r="AR1000" s="193"/>
      <c r="AS1000" s="193"/>
      <c r="AT1000" s="194"/>
      <c r="AU1000" s="193"/>
    </row>
    <row r="1001" spans="1:58" ht="10.5" customHeight="1">
      <c r="S1001" s="193"/>
      <c r="T1001" s="193"/>
      <c r="U1001" s="193"/>
      <c r="V1001" s="193"/>
      <c r="W1001" s="193"/>
      <c r="X1001" s="193"/>
      <c r="Y1001" s="193"/>
      <c r="Z1001" s="193"/>
      <c r="AA1001" s="193"/>
      <c r="AB1001" s="193"/>
      <c r="AC1001" s="193"/>
      <c r="AD1001" s="193"/>
      <c r="AE1001" s="193"/>
      <c r="AF1001" s="193"/>
      <c r="AG1001" s="193"/>
      <c r="AH1001" s="193"/>
      <c r="AI1001" s="193"/>
      <c r="AJ1001" s="193"/>
      <c r="AK1001" s="193"/>
      <c r="AL1001" s="193"/>
      <c r="AM1001" s="193"/>
      <c r="AN1001" s="193"/>
      <c r="AO1001" s="193"/>
      <c r="AP1001" s="193"/>
      <c r="AQ1001" s="193"/>
      <c r="AR1001" s="193"/>
      <c r="AS1001" s="193"/>
      <c r="AT1001" s="194"/>
      <c r="AU1001" s="193"/>
    </row>
    <row r="1002" spans="1:58" ht="15" customHeight="1">
      <c r="A1002" s="213"/>
      <c r="B1002" s="213"/>
      <c r="C1002" s="213"/>
      <c r="D1002" s="247"/>
      <c r="E1002" s="138"/>
      <c r="F1002" s="139" t="s">
        <v>117</v>
      </c>
      <c r="G1002" s="296" t="s">
        <v>118</v>
      </c>
      <c r="H1002" s="296"/>
      <c r="I1002" s="296"/>
      <c r="J1002" s="296"/>
      <c r="K1002" s="296"/>
      <c r="L1002" s="296"/>
      <c r="M1002" s="140"/>
      <c r="N1002" s="141"/>
      <c r="O1002" s="297" t="s">
        <v>132</v>
      </c>
      <c r="P1002" s="298"/>
      <c r="Q1002" s="298"/>
      <c r="R1002" s="298"/>
      <c r="S1002" s="298"/>
      <c r="T1002" s="298"/>
      <c r="U1002" s="298"/>
      <c r="V1002" s="298"/>
      <c r="W1002" s="298"/>
      <c r="X1002" s="298"/>
      <c r="Y1002" s="298"/>
      <c r="Z1002" s="298"/>
      <c r="AA1002" s="298"/>
      <c r="AB1002" s="298"/>
      <c r="AC1002" s="142"/>
      <c r="AD1002" s="142"/>
      <c r="AE1002" s="142"/>
      <c r="AF1002" s="142"/>
      <c r="AG1002" s="142"/>
      <c r="AH1002" s="142"/>
      <c r="AI1002" s="247"/>
      <c r="AJ1002" s="247"/>
      <c r="AK1002" s="247"/>
      <c r="AL1002" s="247"/>
      <c r="AM1002" s="247"/>
      <c r="AN1002" s="247"/>
      <c r="AO1002" s="247"/>
      <c r="AP1002" s="247"/>
      <c r="AQ1002" s="247"/>
      <c r="AR1002" s="247"/>
      <c r="AS1002" s="247"/>
      <c r="AT1002" s="247"/>
      <c r="AU1002" s="247"/>
      <c r="AV1002" s="247"/>
      <c r="AW1002" s="247"/>
      <c r="AX1002" s="247"/>
      <c r="AY1002" s="247"/>
      <c r="AZ1002" s="247"/>
      <c r="BA1002" s="247"/>
      <c r="BB1002" s="247"/>
      <c r="BC1002" s="247"/>
      <c r="BD1002" s="248"/>
      <c r="BE1002" s="248">
        <f>+BE59+T59</f>
        <v>1260</v>
      </c>
      <c r="BF1002" s="248"/>
    </row>
    <row r="1003" spans="1:58" ht="15" customHeight="1">
      <c r="D1003" s="248"/>
      <c r="E1003" s="119"/>
      <c r="F1003" s="119"/>
      <c r="G1003" s="119"/>
      <c r="H1003" s="119"/>
      <c r="I1003" s="119"/>
      <c r="J1003" s="119"/>
      <c r="K1003" s="119"/>
      <c r="L1003" s="119"/>
      <c r="M1003" s="119"/>
      <c r="N1003" s="262"/>
      <c r="O1003" s="145" t="s">
        <v>131</v>
      </c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142"/>
      <c r="AE1003" s="142"/>
      <c r="AF1003" s="142"/>
      <c r="AG1003" s="142"/>
      <c r="AH1003" s="142"/>
      <c r="AI1003" s="248"/>
      <c r="AJ1003" s="248"/>
      <c r="AK1003" s="248"/>
      <c r="AL1003" s="248"/>
      <c r="AM1003" s="248"/>
      <c r="AN1003" s="248"/>
      <c r="AO1003" s="248"/>
      <c r="AP1003" s="248"/>
      <c r="AQ1003" s="248"/>
      <c r="AR1003" s="248"/>
      <c r="AS1003" s="248"/>
      <c r="AT1003" s="248"/>
      <c r="AU1003" s="248"/>
      <c r="AV1003" s="248"/>
      <c r="AW1003" s="248"/>
      <c r="AX1003" s="248"/>
      <c r="AY1003" s="248"/>
      <c r="AZ1003" s="248"/>
      <c r="BA1003" s="248"/>
      <c r="BB1003" s="248"/>
      <c r="BC1003" s="248"/>
      <c r="BD1003" s="248"/>
      <c r="BE1003" s="248"/>
      <c r="BF1003" s="248"/>
    </row>
    <row r="1004" spans="1:58" ht="15" customHeight="1">
      <c r="D1004" s="248"/>
      <c r="E1004" s="249"/>
      <c r="F1004" s="249"/>
      <c r="G1004" s="249"/>
      <c r="H1004" s="249"/>
      <c r="I1004" s="249"/>
      <c r="J1004" s="249"/>
      <c r="K1004" s="249"/>
      <c r="L1004" s="249"/>
      <c r="M1004" s="263"/>
      <c r="N1004" s="263"/>
      <c r="O1004" s="264"/>
      <c r="P1004" s="264"/>
      <c r="Q1004" s="264"/>
      <c r="R1004" s="264"/>
      <c r="S1004" s="264"/>
      <c r="T1004" s="264"/>
      <c r="U1004" s="264"/>
      <c r="V1004" s="264"/>
      <c r="W1004" s="264"/>
      <c r="X1004" s="264"/>
      <c r="Y1004" s="264"/>
      <c r="Z1004" s="264"/>
      <c r="AA1004" s="264"/>
      <c r="AB1004" s="264"/>
      <c r="AC1004" s="264"/>
      <c r="AD1004" s="264"/>
      <c r="AE1004" s="264"/>
      <c r="AF1004" s="264"/>
      <c r="AG1004" s="264"/>
      <c r="AH1004" s="264"/>
      <c r="AI1004" s="265"/>
      <c r="AJ1004" s="248"/>
      <c r="AK1004" s="248"/>
      <c r="AL1004" s="248"/>
      <c r="AM1004" s="248"/>
      <c r="AN1004" s="248"/>
      <c r="AO1004" s="248"/>
      <c r="AP1004" s="248"/>
      <c r="AQ1004" s="248"/>
      <c r="AR1004" s="248"/>
      <c r="AS1004" s="248"/>
      <c r="AT1004" s="248"/>
      <c r="AU1004" s="248"/>
      <c r="AV1004" s="248"/>
      <c r="AW1004" s="248"/>
      <c r="AX1004" s="248"/>
      <c r="AY1004" s="248"/>
      <c r="AZ1004" s="248"/>
      <c r="BA1004" s="248"/>
      <c r="BB1004" s="248"/>
      <c r="BC1004" s="248"/>
      <c r="BD1004" s="248"/>
      <c r="BE1004" s="248"/>
      <c r="BF1004" s="248"/>
    </row>
    <row r="1005" spans="1:58" ht="15" customHeight="1">
      <c r="D1005" s="248"/>
      <c r="E1005" s="248"/>
      <c r="F1005" s="248"/>
      <c r="G1005" s="248"/>
      <c r="H1005" s="248"/>
      <c r="I1005" s="248"/>
      <c r="J1005" s="248"/>
      <c r="K1005" s="248"/>
      <c r="L1005" s="248"/>
      <c r="M1005" s="265"/>
      <c r="N1005" s="265"/>
      <c r="O1005" s="265"/>
      <c r="P1005" s="265"/>
      <c r="Q1005" s="265"/>
      <c r="R1005" s="265"/>
      <c r="S1005" s="265"/>
      <c r="T1005" s="265"/>
      <c r="U1005" s="265"/>
      <c r="V1005" s="265"/>
      <c r="W1005" s="265"/>
      <c r="X1005" s="265"/>
      <c r="Y1005" s="265"/>
      <c r="Z1005" s="265"/>
      <c r="AA1005" s="265"/>
      <c r="AB1005" s="265"/>
      <c r="AC1005" s="265"/>
      <c r="AD1005" s="265"/>
      <c r="AE1005" s="265"/>
      <c r="AF1005" s="265"/>
      <c r="AG1005" s="265"/>
      <c r="AH1005" s="265"/>
      <c r="AI1005" s="265"/>
      <c r="AJ1005" s="248"/>
      <c r="AK1005" s="248"/>
      <c r="AL1005" s="248"/>
      <c r="AM1005" s="248"/>
      <c r="AN1005" s="248"/>
      <c r="AO1005" s="248"/>
      <c r="AP1005" s="248"/>
      <c r="AQ1005" s="248"/>
      <c r="AR1005" s="248"/>
      <c r="AS1005" s="248"/>
      <c r="AT1005" s="248"/>
      <c r="AU1005" s="248"/>
      <c r="AV1005" s="248"/>
      <c r="AW1005" s="248"/>
      <c r="AX1005" s="248"/>
      <c r="AY1005" s="248"/>
      <c r="AZ1005" s="248"/>
      <c r="BA1005" s="248"/>
      <c r="BB1005" s="248"/>
      <c r="BC1005" s="248"/>
      <c r="BD1005" s="248"/>
      <c r="BE1005" s="248"/>
      <c r="BF1005" s="248"/>
    </row>
    <row r="1006" spans="1:58" ht="15" customHeight="1">
      <c r="D1006" s="248"/>
      <c r="E1006" s="248"/>
      <c r="F1006" s="248"/>
      <c r="G1006" s="248"/>
      <c r="H1006" s="248"/>
      <c r="I1006" s="248"/>
      <c r="J1006" s="248"/>
      <c r="K1006" s="248"/>
      <c r="L1006" s="248"/>
      <c r="M1006" s="265"/>
      <c r="N1006" s="265"/>
      <c r="O1006" s="265"/>
      <c r="P1006" s="265"/>
      <c r="Q1006" s="265"/>
      <c r="R1006" s="265"/>
      <c r="S1006" s="265"/>
      <c r="T1006" s="265"/>
      <c r="U1006" s="265"/>
      <c r="V1006" s="265"/>
      <c r="W1006" s="265"/>
      <c r="X1006" s="265"/>
      <c r="Y1006" s="265"/>
      <c r="Z1006" s="265"/>
      <c r="AA1006" s="265"/>
      <c r="AB1006" s="265"/>
      <c r="AC1006" s="265"/>
      <c r="AD1006" s="265"/>
      <c r="AE1006" s="265"/>
      <c r="AF1006" s="265"/>
      <c r="AG1006" s="265"/>
      <c r="AH1006" s="265"/>
      <c r="AI1006" s="265"/>
      <c r="AJ1006" s="248"/>
      <c r="AK1006" s="248"/>
      <c r="AL1006" s="248"/>
      <c r="AM1006" s="248"/>
      <c r="AN1006" s="248"/>
      <c r="AO1006" s="248"/>
      <c r="AP1006" s="248"/>
      <c r="AQ1006" s="248"/>
      <c r="AR1006" s="248"/>
      <c r="AS1006" s="248"/>
      <c r="AT1006" s="248"/>
      <c r="AU1006" s="248"/>
      <c r="AV1006" s="248"/>
      <c r="AW1006" s="248"/>
      <c r="AX1006" s="248"/>
      <c r="AY1006" s="248"/>
      <c r="AZ1006" s="248"/>
      <c r="BA1006" s="248"/>
      <c r="BB1006" s="248"/>
      <c r="BC1006" s="248"/>
      <c r="BD1006" s="248"/>
      <c r="BE1006" s="248"/>
      <c r="BF1006" s="248"/>
    </row>
    <row r="1007" spans="1:58" ht="15" customHeight="1">
      <c r="D1007" s="248"/>
      <c r="E1007" s="248"/>
      <c r="F1007" s="248"/>
      <c r="G1007" s="248"/>
      <c r="H1007" s="248"/>
      <c r="I1007" s="248"/>
      <c r="J1007" s="248"/>
      <c r="K1007" s="248"/>
      <c r="L1007" s="248"/>
      <c r="M1007" s="248"/>
      <c r="N1007" s="248"/>
      <c r="O1007" s="248"/>
      <c r="P1007" s="248"/>
      <c r="Q1007" s="248"/>
      <c r="R1007" s="248"/>
      <c r="S1007" s="248"/>
      <c r="T1007" s="248"/>
      <c r="U1007" s="248"/>
      <c r="V1007" s="248"/>
      <c r="W1007" s="248"/>
      <c r="X1007" s="248"/>
      <c r="Y1007" s="248"/>
      <c r="Z1007" s="248"/>
      <c r="AA1007" s="248"/>
      <c r="AB1007" s="248"/>
      <c r="AC1007" s="248"/>
      <c r="AD1007" s="248"/>
      <c r="AE1007" s="248"/>
      <c r="AF1007" s="248"/>
      <c r="AG1007" s="248"/>
      <c r="AH1007" s="248"/>
      <c r="AI1007" s="248"/>
      <c r="AJ1007" s="248"/>
      <c r="AK1007" s="248"/>
      <c r="AL1007" s="248"/>
      <c r="AM1007" s="248"/>
      <c r="AN1007" s="248"/>
      <c r="AO1007" s="248"/>
      <c r="AP1007" s="248"/>
      <c r="AQ1007" s="248"/>
      <c r="AR1007" s="248"/>
      <c r="AS1007" s="248"/>
      <c r="AT1007" s="248"/>
      <c r="AU1007" s="248"/>
      <c r="AV1007" s="248"/>
      <c r="AW1007" s="248"/>
      <c r="AX1007" s="248"/>
      <c r="AY1007" s="248"/>
      <c r="AZ1007" s="248"/>
      <c r="BA1007" s="248"/>
      <c r="BB1007" s="248"/>
      <c r="BC1007" s="248"/>
      <c r="BD1007" s="248"/>
      <c r="BE1007" s="248"/>
      <c r="BF1007" s="248"/>
    </row>
    <row r="1008" spans="1:58" ht="15" customHeight="1">
      <c r="D1008" s="248"/>
      <c r="E1008" s="248"/>
      <c r="F1008" s="248"/>
      <c r="G1008" s="248"/>
      <c r="H1008" s="248"/>
      <c r="I1008" s="248"/>
      <c r="J1008" s="248"/>
      <c r="K1008" s="248"/>
      <c r="L1008" s="248"/>
      <c r="M1008" s="248"/>
      <c r="N1008" s="248"/>
      <c r="O1008" s="248"/>
      <c r="P1008" s="248"/>
      <c r="Q1008" s="248"/>
      <c r="R1008" s="248"/>
      <c r="S1008" s="248"/>
      <c r="T1008" s="248"/>
      <c r="U1008" s="248"/>
      <c r="V1008" s="248"/>
      <c r="W1008" s="248"/>
      <c r="X1008" s="248"/>
      <c r="Y1008" s="248"/>
      <c r="Z1008" s="248"/>
      <c r="AA1008" s="248"/>
      <c r="AB1008" s="248"/>
      <c r="AC1008" s="248"/>
      <c r="AD1008" s="248"/>
      <c r="AE1008" s="248"/>
      <c r="AF1008" s="248"/>
      <c r="AG1008" s="248"/>
      <c r="AH1008" s="248"/>
      <c r="AI1008" s="248"/>
      <c r="AJ1008" s="248"/>
      <c r="AK1008" s="248"/>
      <c r="AL1008" s="248"/>
      <c r="AM1008" s="248"/>
      <c r="AN1008" s="248"/>
      <c r="AO1008" s="248"/>
      <c r="AP1008" s="248"/>
      <c r="AQ1008" s="248"/>
      <c r="AR1008" s="248"/>
      <c r="AS1008" s="248"/>
      <c r="AT1008" s="248"/>
      <c r="AU1008" s="248"/>
      <c r="AV1008" s="248"/>
      <c r="AW1008" s="248"/>
      <c r="AX1008" s="248"/>
      <c r="AY1008" s="248"/>
      <c r="AZ1008" s="248"/>
      <c r="BA1008" s="248"/>
      <c r="BB1008" s="248"/>
      <c r="BC1008" s="248"/>
      <c r="BD1008" s="248"/>
      <c r="BE1008" s="248"/>
      <c r="BF1008" s="248"/>
    </row>
    <row r="1009" spans="4:58" ht="15" customHeight="1">
      <c r="D1009" s="248"/>
      <c r="E1009" s="248"/>
      <c r="F1009" s="248"/>
      <c r="G1009" s="248"/>
      <c r="H1009" s="248"/>
      <c r="I1009" s="248"/>
      <c r="J1009" s="248"/>
      <c r="K1009" s="248"/>
      <c r="L1009" s="248"/>
      <c r="M1009" s="248"/>
      <c r="N1009" s="248"/>
      <c r="O1009" s="248"/>
      <c r="P1009" s="248"/>
      <c r="Q1009" s="248"/>
      <c r="R1009" s="248"/>
      <c r="S1009" s="248"/>
      <c r="T1009" s="248"/>
      <c r="U1009" s="248"/>
      <c r="V1009" s="248"/>
      <c r="W1009" s="248"/>
      <c r="X1009" s="248"/>
      <c r="Y1009" s="248"/>
      <c r="Z1009" s="248"/>
      <c r="AA1009" s="248"/>
      <c r="AB1009" s="248"/>
      <c r="AC1009" s="248"/>
      <c r="AD1009" s="248"/>
      <c r="AE1009" s="248"/>
      <c r="AF1009" s="248"/>
      <c r="AG1009" s="248"/>
      <c r="AH1009" s="248"/>
      <c r="AI1009" s="248"/>
      <c r="AJ1009" s="248"/>
      <c r="AK1009" s="248"/>
      <c r="AL1009" s="248"/>
      <c r="AM1009" s="248"/>
      <c r="AN1009" s="248"/>
      <c r="AO1009" s="248"/>
      <c r="AP1009" s="248"/>
      <c r="AQ1009" s="248"/>
      <c r="AR1009" s="248"/>
      <c r="AS1009" s="248"/>
      <c r="AT1009" s="248"/>
      <c r="AU1009" s="248"/>
      <c r="AV1009" s="248"/>
      <c r="AW1009" s="248"/>
      <c r="AX1009" s="248"/>
      <c r="AY1009" s="248"/>
      <c r="AZ1009" s="248"/>
      <c r="BA1009" s="248"/>
      <c r="BB1009" s="248"/>
      <c r="BC1009" s="248"/>
      <c r="BD1009" s="248"/>
      <c r="BE1009" s="248"/>
      <c r="BF1009" s="248"/>
    </row>
    <row r="1010" spans="4:58" ht="15" customHeight="1">
      <c r="D1010" s="248"/>
      <c r="E1010" s="248"/>
      <c r="F1010" s="248"/>
      <c r="G1010" s="248"/>
      <c r="H1010" s="248"/>
      <c r="I1010" s="248"/>
      <c r="J1010" s="248"/>
      <c r="K1010" s="248"/>
      <c r="L1010" s="248"/>
      <c r="M1010" s="248"/>
      <c r="N1010" s="248"/>
      <c r="O1010" s="248"/>
      <c r="P1010" s="248"/>
      <c r="Q1010" s="248"/>
      <c r="R1010" s="248"/>
      <c r="S1010" s="248"/>
      <c r="T1010" s="248"/>
      <c r="U1010" s="248"/>
      <c r="V1010" s="248"/>
      <c r="W1010" s="248"/>
      <c r="X1010" s="248"/>
      <c r="Y1010" s="248"/>
      <c r="Z1010" s="248"/>
      <c r="AA1010" s="248"/>
      <c r="AB1010" s="248"/>
      <c r="AC1010" s="248"/>
      <c r="AD1010" s="248"/>
      <c r="AE1010" s="248"/>
      <c r="AF1010" s="248"/>
      <c r="AG1010" s="248"/>
      <c r="AH1010" s="248"/>
      <c r="AI1010" s="248"/>
      <c r="AJ1010" s="248"/>
      <c r="AK1010" s="248"/>
      <c r="AL1010" s="248"/>
      <c r="AM1010" s="248"/>
      <c r="AN1010" s="248"/>
      <c r="AO1010" s="248"/>
      <c r="AP1010" s="248"/>
      <c r="AQ1010" s="248"/>
      <c r="AR1010" s="248"/>
      <c r="AS1010" s="248"/>
      <c r="AT1010" s="248"/>
      <c r="AU1010" s="248"/>
      <c r="AV1010" s="248"/>
      <c r="AW1010" s="248"/>
      <c r="AX1010" s="248"/>
      <c r="AY1010" s="248"/>
      <c r="AZ1010" s="248"/>
      <c r="BA1010" s="248"/>
      <c r="BB1010" s="248"/>
      <c r="BC1010" s="248"/>
      <c r="BD1010" s="248"/>
      <c r="BE1010" s="248"/>
      <c r="BF1010" s="248"/>
    </row>
    <row r="1011" spans="4:58" ht="15" customHeight="1">
      <c r="D1011" s="248"/>
      <c r="E1011" s="248"/>
      <c r="F1011" s="248"/>
      <c r="G1011" s="248"/>
      <c r="H1011" s="248"/>
      <c r="I1011" s="248"/>
      <c r="J1011" s="248"/>
      <c r="K1011" s="248"/>
      <c r="L1011" s="248"/>
      <c r="M1011" s="248"/>
      <c r="N1011" s="248"/>
      <c r="O1011" s="248"/>
      <c r="P1011" s="248"/>
      <c r="Q1011" s="248"/>
      <c r="R1011" s="248"/>
      <c r="S1011" s="248"/>
      <c r="T1011" s="248"/>
      <c r="U1011" s="248"/>
      <c r="V1011" s="248"/>
      <c r="W1011" s="248"/>
      <c r="X1011" s="248"/>
      <c r="Y1011" s="248"/>
      <c r="Z1011" s="248"/>
      <c r="AA1011" s="248"/>
      <c r="AB1011" s="248"/>
      <c r="AC1011" s="248"/>
      <c r="AD1011" s="248"/>
      <c r="AE1011" s="248"/>
      <c r="AF1011" s="248"/>
      <c r="AG1011" s="248"/>
      <c r="AH1011" s="248"/>
      <c r="AI1011" s="248"/>
      <c r="AJ1011" s="248"/>
      <c r="AK1011" s="248"/>
      <c r="AL1011" s="248"/>
      <c r="AM1011" s="248"/>
      <c r="AN1011" s="248"/>
      <c r="AO1011" s="248"/>
      <c r="AP1011" s="248"/>
      <c r="AQ1011" s="248"/>
      <c r="AR1011" s="248"/>
      <c r="AS1011" s="248"/>
      <c r="AT1011" s="248"/>
      <c r="AU1011" s="248"/>
      <c r="AV1011" s="248"/>
      <c r="AW1011" s="248"/>
      <c r="AX1011" s="248"/>
      <c r="AY1011" s="248"/>
      <c r="AZ1011" s="248"/>
      <c r="BA1011" s="248"/>
      <c r="BB1011" s="248"/>
      <c r="BC1011" s="248"/>
      <c r="BD1011" s="248"/>
      <c r="BE1011" s="248"/>
      <c r="BF1011" s="248"/>
    </row>
    <row r="1012" spans="4:58" ht="15" customHeight="1">
      <c r="D1012" s="248"/>
      <c r="E1012" s="248"/>
      <c r="F1012" s="248"/>
      <c r="G1012" s="248"/>
      <c r="H1012" s="248"/>
      <c r="I1012" s="248"/>
      <c r="J1012" s="248"/>
      <c r="K1012" s="248"/>
      <c r="L1012" s="248"/>
      <c r="M1012" s="248"/>
      <c r="N1012" s="248"/>
      <c r="O1012" s="248"/>
      <c r="P1012" s="248"/>
      <c r="Q1012" s="248"/>
      <c r="R1012" s="248"/>
      <c r="S1012" s="248"/>
      <c r="T1012" s="248"/>
      <c r="U1012" s="248"/>
      <c r="V1012" s="248"/>
      <c r="W1012" s="248"/>
      <c r="X1012" s="248"/>
      <c r="Y1012" s="248"/>
      <c r="Z1012" s="248"/>
      <c r="AA1012" s="248"/>
      <c r="AB1012" s="248"/>
      <c r="AC1012" s="248"/>
      <c r="AD1012" s="248"/>
      <c r="AE1012" s="248"/>
      <c r="AF1012" s="248"/>
      <c r="AG1012" s="248"/>
      <c r="AH1012" s="248"/>
      <c r="AI1012" s="248"/>
      <c r="AJ1012" s="248"/>
      <c r="AK1012" s="248"/>
      <c r="AL1012" s="248"/>
      <c r="AM1012" s="248"/>
      <c r="AN1012" s="248"/>
      <c r="AO1012" s="248"/>
      <c r="AP1012" s="248"/>
      <c r="AQ1012" s="248"/>
      <c r="AR1012" s="248"/>
      <c r="AS1012" s="248"/>
      <c r="AT1012" s="248"/>
      <c r="AU1012" s="248"/>
      <c r="AV1012" s="248"/>
      <c r="AW1012" s="248"/>
      <c r="AX1012" s="248"/>
      <c r="AY1012" s="248"/>
      <c r="AZ1012" s="248"/>
      <c r="BA1012" s="248"/>
      <c r="BB1012" s="248"/>
      <c r="BC1012" s="248"/>
      <c r="BD1012" s="248"/>
      <c r="BE1012" s="248"/>
      <c r="BF1012" s="248"/>
    </row>
    <row r="1013" spans="4:58" ht="15" customHeight="1">
      <c r="D1013" s="248"/>
      <c r="E1013" s="248"/>
      <c r="F1013" s="248"/>
      <c r="G1013" s="248"/>
      <c r="H1013" s="248"/>
      <c r="I1013" s="248"/>
      <c r="J1013" s="248"/>
      <c r="K1013" s="248"/>
      <c r="L1013" s="248"/>
      <c r="M1013" s="248"/>
      <c r="N1013" s="248"/>
      <c r="O1013" s="248"/>
      <c r="P1013" s="248"/>
      <c r="Q1013" s="248"/>
      <c r="R1013" s="248"/>
      <c r="S1013" s="248"/>
      <c r="T1013" s="248"/>
      <c r="U1013" s="248"/>
      <c r="V1013" s="248"/>
      <c r="W1013" s="248"/>
      <c r="X1013" s="248"/>
      <c r="Y1013" s="248"/>
      <c r="Z1013" s="248"/>
      <c r="AA1013" s="248"/>
      <c r="AB1013" s="248"/>
      <c r="AC1013" s="248"/>
      <c r="AD1013" s="248"/>
      <c r="AE1013" s="248"/>
      <c r="AF1013" s="248"/>
      <c r="AG1013" s="248"/>
      <c r="AH1013" s="248"/>
      <c r="AI1013" s="248"/>
      <c r="AJ1013" s="248"/>
      <c r="AK1013" s="248"/>
      <c r="AL1013" s="248"/>
      <c r="AM1013" s="248"/>
      <c r="AN1013" s="248"/>
      <c r="AO1013" s="248"/>
      <c r="AP1013" s="248"/>
      <c r="AQ1013" s="248"/>
      <c r="AR1013" s="248"/>
      <c r="AS1013" s="248"/>
      <c r="AT1013" s="248"/>
      <c r="AU1013" s="248"/>
      <c r="AV1013" s="248"/>
      <c r="AW1013" s="248"/>
      <c r="AX1013" s="248"/>
      <c r="AY1013" s="248"/>
      <c r="AZ1013" s="248"/>
      <c r="BA1013" s="248"/>
      <c r="BB1013" s="248"/>
      <c r="BC1013" s="248"/>
      <c r="BD1013" s="248"/>
      <c r="BE1013" s="248"/>
      <c r="BF1013" s="248"/>
    </row>
    <row r="1014" spans="4:58" ht="15" customHeight="1">
      <c r="D1014" s="248"/>
      <c r="E1014" s="248"/>
      <c r="F1014" s="248"/>
      <c r="G1014" s="248"/>
      <c r="H1014" s="248"/>
      <c r="I1014" s="248"/>
      <c r="J1014" s="248"/>
      <c r="K1014" s="248"/>
      <c r="L1014" s="248"/>
      <c r="M1014" s="248"/>
      <c r="N1014" s="248"/>
      <c r="O1014" s="248"/>
      <c r="P1014" s="248"/>
      <c r="Q1014" s="248"/>
      <c r="R1014" s="248"/>
      <c r="S1014" s="248"/>
      <c r="T1014" s="248"/>
      <c r="U1014" s="248"/>
      <c r="V1014" s="248"/>
      <c r="W1014" s="248"/>
      <c r="X1014" s="248"/>
      <c r="Y1014" s="248"/>
      <c r="Z1014" s="248"/>
      <c r="AA1014" s="248"/>
      <c r="AB1014" s="248"/>
      <c r="AC1014" s="248"/>
      <c r="AD1014" s="248"/>
      <c r="AE1014" s="248"/>
      <c r="AF1014" s="248"/>
      <c r="AG1014" s="248"/>
      <c r="AH1014" s="248"/>
      <c r="AI1014" s="248"/>
      <c r="AJ1014" s="248"/>
      <c r="AK1014" s="248"/>
      <c r="AL1014" s="248"/>
      <c r="AM1014" s="248"/>
      <c r="AN1014" s="248"/>
      <c r="AO1014" s="248"/>
      <c r="AP1014" s="248"/>
      <c r="AQ1014" s="248"/>
      <c r="AR1014" s="248"/>
      <c r="AS1014" s="248"/>
      <c r="AT1014" s="248"/>
      <c r="AU1014" s="248"/>
      <c r="AV1014" s="248"/>
      <c r="AW1014" s="248"/>
      <c r="AX1014" s="248"/>
      <c r="AY1014" s="248"/>
      <c r="AZ1014" s="248"/>
      <c r="BA1014" s="248"/>
      <c r="BB1014" s="248"/>
      <c r="BC1014" s="248"/>
      <c r="BD1014" s="248"/>
      <c r="BE1014" s="248"/>
      <c r="BF1014" s="248"/>
    </row>
    <row r="1015" spans="4:58" ht="15" customHeight="1">
      <c r="D1015" s="248"/>
      <c r="E1015" s="248"/>
      <c r="F1015" s="248"/>
      <c r="G1015" s="248"/>
      <c r="H1015" s="248"/>
      <c r="I1015" s="248"/>
      <c r="J1015" s="248"/>
      <c r="K1015" s="248"/>
      <c r="L1015" s="248"/>
      <c r="M1015" s="248"/>
      <c r="N1015" s="248"/>
      <c r="O1015" s="248"/>
      <c r="P1015" s="248"/>
      <c r="Q1015" s="248"/>
      <c r="R1015" s="248"/>
      <c r="S1015" s="248"/>
      <c r="T1015" s="248"/>
      <c r="U1015" s="248"/>
      <c r="V1015" s="248"/>
      <c r="W1015" s="248"/>
      <c r="X1015" s="248"/>
      <c r="Y1015" s="248"/>
      <c r="Z1015" s="248"/>
      <c r="AA1015" s="248"/>
      <c r="AB1015" s="248"/>
      <c r="AC1015" s="248"/>
      <c r="AD1015" s="248"/>
      <c r="AE1015" s="248"/>
      <c r="AF1015" s="248"/>
      <c r="AG1015" s="248"/>
      <c r="AH1015" s="248"/>
      <c r="AI1015" s="248"/>
      <c r="AJ1015" s="248"/>
      <c r="AK1015" s="248"/>
      <c r="AL1015" s="248"/>
      <c r="AM1015" s="248"/>
      <c r="AN1015" s="248"/>
      <c r="AO1015" s="248"/>
      <c r="AP1015" s="248"/>
      <c r="AQ1015" s="248"/>
      <c r="AR1015" s="248"/>
      <c r="AS1015" s="248"/>
      <c r="AT1015" s="248"/>
      <c r="AU1015" s="248"/>
      <c r="AV1015" s="248"/>
      <c r="AW1015" s="248"/>
      <c r="AX1015" s="248"/>
      <c r="AY1015" s="248"/>
      <c r="AZ1015" s="248"/>
      <c r="BA1015" s="248"/>
      <c r="BB1015" s="248"/>
      <c r="BC1015" s="248"/>
      <c r="BD1015" s="248"/>
      <c r="BE1015" s="248"/>
      <c r="BF1015" s="248"/>
    </row>
    <row r="1016" spans="4:58" ht="15" customHeight="1">
      <c r="D1016" s="248"/>
      <c r="E1016" s="248"/>
      <c r="F1016" s="248"/>
      <c r="G1016" s="248"/>
      <c r="H1016" s="248"/>
      <c r="I1016" s="248"/>
      <c r="J1016" s="248"/>
      <c r="K1016" s="248"/>
      <c r="L1016" s="248"/>
      <c r="M1016" s="248"/>
      <c r="N1016" s="248"/>
      <c r="O1016" s="248"/>
      <c r="P1016" s="248"/>
      <c r="Q1016" s="248"/>
      <c r="R1016" s="248"/>
      <c r="S1016" s="248"/>
      <c r="T1016" s="248"/>
      <c r="U1016" s="248"/>
      <c r="V1016" s="248"/>
      <c r="W1016" s="248"/>
      <c r="X1016" s="248"/>
      <c r="Y1016" s="248"/>
      <c r="Z1016" s="248"/>
      <c r="AA1016" s="248"/>
      <c r="AB1016" s="248"/>
      <c r="AC1016" s="248"/>
      <c r="AD1016" s="248"/>
      <c r="AE1016" s="248"/>
      <c r="AF1016" s="248"/>
      <c r="AG1016" s="248"/>
      <c r="AH1016" s="248"/>
      <c r="AI1016" s="248"/>
      <c r="AJ1016" s="248"/>
      <c r="AK1016" s="248"/>
      <c r="AL1016" s="248"/>
      <c r="AM1016" s="248"/>
      <c r="AN1016" s="248"/>
      <c r="AO1016" s="248"/>
      <c r="AP1016" s="248"/>
      <c r="AQ1016" s="248"/>
      <c r="AR1016" s="248"/>
      <c r="AS1016" s="248"/>
      <c r="AT1016" s="248"/>
      <c r="AU1016" s="248"/>
      <c r="AV1016" s="248"/>
      <c r="AW1016" s="248"/>
      <c r="AX1016" s="248"/>
      <c r="AY1016" s="248"/>
      <c r="AZ1016" s="248"/>
      <c r="BA1016" s="248"/>
      <c r="BB1016" s="248"/>
      <c r="BC1016" s="248"/>
      <c r="BD1016" s="248"/>
      <c r="BE1016" s="248"/>
      <c r="BF1016" s="248"/>
    </row>
  </sheetData>
  <autoFilter ref="BD1:BD1000">
    <filterColumn colId="0">
      <filters>
        <filter val="1"/>
      </filters>
    </filterColumn>
  </autoFilter>
  <mergeCells count="75">
    <mergeCell ref="D1:F1"/>
    <mergeCell ref="H1:J1"/>
    <mergeCell ref="L1:N1"/>
    <mergeCell ref="P1:S1"/>
    <mergeCell ref="U1:W1"/>
    <mergeCell ref="BC1:BC6"/>
    <mergeCell ref="C3:BB3"/>
    <mergeCell ref="C5:BB5"/>
    <mergeCell ref="A59:A60"/>
    <mergeCell ref="C59:C60"/>
    <mergeCell ref="D59:D60"/>
    <mergeCell ref="E59:E60"/>
    <mergeCell ref="F59:F60"/>
    <mergeCell ref="G59:G60"/>
    <mergeCell ref="Y1:AA1"/>
    <mergeCell ref="AC1:AF1"/>
    <mergeCell ref="AH1:AK1"/>
    <mergeCell ref="AM1:AO1"/>
    <mergeCell ref="AQ1:AT1"/>
    <mergeCell ref="AV1:AX1"/>
    <mergeCell ref="A1:A6"/>
    <mergeCell ref="J59:J60"/>
    <mergeCell ref="K59:K60"/>
    <mergeCell ref="L59:L60"/>
    <mergeCell ref="M59:M60"/>
    <mergeCell ref="AY1:BB1"/>
    <mergeCell ref="AC59:AC60"/>
    <mergeCell ref="AD59:AD60"/>
    <mergeCell ref="AE59:AE60"/>
    <mergeCell ref="T59:T60"/>
    <mergeCell ref="U59:U60"/>
    <mergeCell ref="V59:V60"/>
    <mergeCell ref="W59:W60"/>
    <mergeCell ref="X59:X60"/>
    <mergeCell ref="Y59:Y60"/>
    <mergeCell ref="AQ59:AQ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BC59:BC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BA59:BA60"/>
    <mergeCell ref="BB59:BB60"/>
    <mergeCell ref="A56:A58"/>
    <mergeCell ref="G1002:L1002"/>
    <mergeCell ref="O1002:AB1002"/>
    <mergeCell ref="T12:T58"/>
    <mergeCell ref="U12:U58"/>
    <mergeCell ref="Z59:Z60"/>
    <mergeCell ref="AA59:AA60"/>
    <mergeCell ref="AB59:AB60"/>
    <mergeCell ref="N59:N60"/>
    <mergeCell ref="O59:O60"/>
    <mergeCell ref="P59:P60"/>
    <mergeCell ref="Q59:Q60"/>
    <mergeCell ref="R59:R60"/>
    <mergeCell ref="S59:S60"/>
    <mergeCell ref="H59:H60"/>
    <mergeCell ref="I59:I6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1 год обучения</vt:lpstr>
      <vt:lpstr>2 год обучения</vt:lpstr>
      <vt:lpstr>3 год обучения (2)</vt:lpstr>
      <vt:lpstr>'2 год обучения'!_ftn1</vt:lpstr>
      <vt:lpstr>'3 год обучения (2)'!_ftn1</vt:lpstr>
      <vt:lpstr>'2 год обучения'!_ftn2</vt:lpstr>
      <vt:lpstr>'3 год обучения (2)'!_ftn2</vt:lpstr>
      <vt:lpstr>'2 год обучения'!_ftn3</vt:lpstr>
      <vt:lpstr>'3 год обучения (2)'!_ftn3</vt:lpstr>
      <vt:lpstr>'2 год обучения'!_ftnref1</vt:lpstr>
      <vt:lpstr>'3 год обучения (2)'!_ftnref1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SuperUser</cp:lastModifiedBy>
  <cp:lastPrinted>2022-06-17T12:35:46Z</cp:lastPrinted>
  <dcterms:created xsi:type="dcterms:W3CDTF">2022-06-01T13:43:41Z</dcterms:created>
  <dcterms:modified xsi:type="dcterms:W3CDTF">2022-09-12T07:35:17Z</dcterms:modified>
</cp:coreProperties>
</file>