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60" windowWidth="19440" windowHeight="11580" tabRatio="906"/>
  </bookViews>
  <sheets>
    <sheet name="Титульный лист" sheetId="1" r:id="rId1"/>
    <sheet name="Пояснительная записка " sheetId="8" r:id="rId2"/>
    <sheet name="График " sheetId="18" r:id="rId3"/>
    <sheet name="Сводные данные" sheetId="14" r:id="rId4"/>
    <sheet name="План учебного процесса  " sheetId="16" r:id="rId5"/>
    <sheet name="Матрица компетенций 1" sheetId="21" r:id="rId6"/>
    <sheet name="Матрица компетенций  2" sheetId="22" r:id="rId7"/>
    <sheet name="Кабинеты" sheetId="23" r:id="rId8"/>
  </sheets>
  <calcPr calcId="125725"/>
</workbook>
</file>

<file path=xl/calcChain.xml><?xml version="1.0" encoding="utf-8"?>
<calcChain xmlns="http://schemas.openxmlformats.org/spreadsheetml/2006/main">
  <c r="AD26" i="16"/>
  <c r="AD27"/>
  <c r="AE27" s="1"/>
  <c r="AD28"/>
  <c r="AR30"/>
  <c r="BA104"/>
  <c r="AA104" l="1"/>
  <c r="AB104"/>
  <c r="AA105"/>
  <c r="AB105"/>
  <c r="E26"/>
  <c r="E28"/>
  <c r="E31"/>
  <c r="E33"/>
  <c r="E34"/>
  <c r="E35"/>
  <c r="E37"/>
  <c r="E38"/>
  <c r="E40"/>
  <c r="E41"/>
  <c r="E42"/>
  <c r="E43"/>
  <c r="E46"/>
  <c r="E61"/>
  <c r="E64"/>
  <c r="E70"/>
  <c r="E71"/>
  <c r="E74"/>
  <c r="E75"/>
  <c r="E76"/>
  <c r="E77"/>
  <c r="E97"/>
  <c r="E107"/>
  <c r="E108"/>
  <c r="E120"/>
  <c r="E123"/>
  <c r="E143"/>
  <c r="E153"/>
  <c r="E154"/>
  <c r="E155"/>
  <c r="E156"/>
  <c r="BG94"/>
  <c r="AF82"/>
  <c r="AE63"/>
  <c r="AF109"/>
  <c r="AE109"/>
  <c r="AE82"/>
  <c r="AF102"/>
  <c r="AU84"/>
  <c r="AU89"/>
  <c r="BH141" i="18" l="1"/>
  <c r="BH140"/>
  <c r="BH139"/>
  <c r="AP150"/>
  <c r="AN150"/>
  <c r="AK150"/>
  <c r="AA150"/>
  <c r="X150"/>
  <c r="U150"/>
  <c r="O150"/>
  <c r="I150"/>
  <c r="C150"/>
  <c r="CQ168" i="16" l="1"/>
  <c r="AH147"/>
  <c r="BD91"/>
  <c r="BG66"/>
  <c r="BG161"/>
  <c r="CQ19"/>
  <c r="BQ152"/>
  <c r="AH152" s="1"/>
  <c r="Z152" s="1"/>
  <c r="E152" s="1"/>
  <c r="AD84"/>
  <c r="BP85"/>
  <c r="AD85" s="1"/>
  <c r="BJ86"/>
  <c r="AD86" s="1"/>
  <c r="BP95"/>
  <c r="AD95" s="1"/>
  <c r="AA95"/>
  <c r="BP111"/>
  <c r="BJ111"/>
  <c r="BK147"/>
  <c r="BQ147"/>
  <c r="AL30"/>
  <c r="AD30" s="1"/>
  <c r="AR46"/>
  <c r="AL46"/>
  <c r="AL38"/>
  <c r="AR38"/>
  <c r="AL31"/>
  <c r="AD31" s="1"/>
  <c r="AE31" s="1"/>
  <c r="AR29"/>
  <c r="AD29" s="1"/>
  <c r="AE29" s="1"/>
  <c r="AR25"/>
  <c r="AD25" s="1"/>
  <c r="AE25" s="1"/>
  <c r="AJ25"/>
  <c r="BQ145" l="1"/>
  <c r="BQ60" s="1"/>
  <c r="BK145"/>
  <c r="BK60" s="1"/>
  <c r="BE145"/>
  <c r="BE98" s="1"/>
  <c r="BM151"/>
  <c r="AH151" s="1"/>
  <c r="Z151" s="1"/>
  <c r="E151" s="1"/>
  <c r="Z147"/>
  <c r="E147" s="1"/>
  <c r="BM149"/>
  <c r="AH149" s="1"/>
  <c r="Z149" s="1"/>
  <c r="E149" s="1"/>
  <c r="BA148"/>
  <c r="BG150"/>
  <c r="BA146"/>
  <c r="BG68"/>
  <c r="AU68"/>
  <c r="AU66"/>
  <c r="BA145" l="1"/>
  <c r="AH150"/>
  <c r="Z150" s="1"/>
  <c r="E150" s="1"/>
  <c r="BG162"/>
  <c r="BM145"/>
  <c r="BM161"/>
  <c r="BG145"/>
  <c r="AH148"/>
  <c r="Z148" s="1"/>
  <c r="E148" s="1"/>
  <c r="BA161"/>
  <c r="AH146"/>
  <c r="BM162"/>
  <c r="AH139"/>
  <c r="Z139" s="1"/>
  <c r="E139" s="1"/>
  <c r="AJ139"/>
  <c r="AO139"/>
  <c r="AU139"/>
  <c r="BA139"/>
  <c r="BP63"/>
  <c r="AO165"/>
  <c r="AJ165"/>
  <c r="BD63"/>
  <c r="BD102"/>
  <c r="AA142"/>
  <c r="BX168"/>
  <c r="BS168"/>
  <c r="BX167"/>
  <c r="BS167"/>
  <c r="AJ167"/>
  <c r="CQ167" s="1"/>
  <c r="BX166"/>
  <c r="BS166"/>
  <c r="BX152"/>
  <c r="BS152"/>
  <c r="AI152"/>
  <c r="BX144"/>
  <c r="BS144"/>
  <c r="AI144"/>
  <c r="AH144"/>
  <c r="AD144"/>
  <c r="AE144" s="1"/>
  <c r="AC144"/>
  <c r="BX143"/>
  <c r="BS143"/>
  <c r="AI143"/>
  <c r="BM142"/>
  <c r="BG142"/>
  <c r="AD142"/>
  <c r="AE142" s="1"/>
  <c r="AC142"/>
  <c r="AB141"/>
  <c r="AB140" s="1"/>
  <c r="AA141"/>
  <c r="BR140"/>
  <c r="BQ140"/>
  <c r="BP140"/>
  <c r="BO140"/>
  <c r="BN140"/>
  <c r="BL140"/>
  <c r="BK140"/>
  <c r="BJ140"/>
  <c r="BH140"/>
  <c r="BF140"/>
  <c r="BD140"/>
  <c r="BB140"/>
  <c r="BA140"/>
  <c r="BC117" s="1"/>
  <c r="AZ140"/>
  <c r="AY140"/>
  <c r="AX140"/>
  <c r="AV140"/>
  <c r="AU140"/>
  <c r="AT140"/>
  <c r="AS140"/>
  <c r="AR140"/>
  <c r="AP140"/>
  <c r="AO140"/>
  <c r="AN140"/>
  <c r="AM140"/>
  <c r="AL140"/>
  <c r="AK140"/>
  <c r="AJ140"/>
  <c r="AH140"/>
  <c r="AG140"/>
  <c r="AF140"/>
  <c r="BX139"/>
  <c r="BS139"/>
  <c r="BM139"/>
  <c r="BG139"/>
  <c r="BX138"/>
  <c r="BS138"/>
  <c r="BM138"/>
  <c r="BG138"/>
  <c r="BA138"/>
  <c r="AU138"/>
  <c r="AO138"/>
  <c r="AJ138"/>
  <c r="AH138"/>
  <c r="Z138" s="1"/>
  <c r="E138" s="1"/>
  <c r="BX137"/>
  <c r="BS137"/>
  <c r="BM137"/>
  <c r="BG137"/>
  <c r="BA137"/>
  <c r="AU137"/>
  <c r="AO137"/>
  <c r="AJ137"/>
  <c r="AH137"/>
  <c r="AD137"/>
  <c r="AE137" s="1"/>
  <c r="AC137"/>
  <c r="AA137"/>
  <c r="BX136"/>
  <c r="BS136"/>
  <c r="BM136"/>
  <c r="BG136"/>
  <c r="BA136"/>
  <c r="AU136"/>
  <c r="AO136"/>
  <c r="AJ136"/>
  <c r="AH136"/>
  <c r="AD136"/>
  <c r="AE136" s="1"/>
  <c r="AC136"/>
  <c r="AA136"/>
  <c r="BX135"/>
  <c r="BS135"/>
  <c r="BM135"/>
  <c r="BG135"/>
  <c r="BA135"/>
  <c r="AU135"/>
  <c r="AO135"/>
  <c r="AJ135"/>
  <c r="AH135"/>
  <c r="AD135"/>
  <c r="AE135" s="1"/>
  <c r="AC135"/>
  <c r="AA135"/>
  <c r="BX134"/>
  <c r="BS134"/>
  <c r="BM134"/>
  <c r="BG134"/>
  <c r="BA134"/>
  <c r="AU134"/>
  <c r="AO134"/>
  <c r="AJ134"/>
  <c r="AH134"/>
  <c r="AD134"/>
  <c r="AE134" s="1"/>
  <c r="AE132" s="1"/>
  <c r="AC134"/>
  <c r="AC132" s="1"/>
  <c r="AA134"/>
  <c r="AA133"/>
  <c r="Z133"/>
  <c r="CB132"/>
  <c r="CA132"/>
  <c r="BZ132"/>
  <c r="BY132"/>
  <c r="BW132"/>
  <c r="BV132"/>
  <c r="BU132"/>
  <c r="BT132"/>
  <c r="BR132"/>
  <c r="BQ132"/>
  <c r="BP132"/>
  <c r="BN132"/>
  <c r="BL132"/>
  <c r="BK132"/>
  <c r="BJ132"/>
  <c r="BH132"/>
  <c r="BF132"/>
  <c r="BE132"/>
  <c r="BD132"/>
  <c r="BB132"/>
  <c r="AZ132"/>
  <c r="AY132"/>
  <c r="AX132"/>
  <c r="AV132"/>
  <c r="AT132"/>
  <c r="AS132"/>
  <c r="AR132"/>
  <c r="AP132"/>
  <c r="AN132"/>
  <c r="AM132"/>
  <c r="AL132"/>
  <c r="AK132"/>
  <c r="AI132"/>
  <c r="AG132"/>
  <c r="AF132"/>
  <c r="BX131"/>
  <c r="BS131"/>
  <c r="BM131"/>
  <c r="BG131"/>
  <c r="BA131"/>
  <c r="AU131"/>
  <c r="AO131"/>
  <c r="AJ131"/>
  <c r="AH131"/>
  <c r="Z131" s="1"/>
  <c r="E131" s="1"/>
  <c r="BX130"/>
  <c r="BS130"/>
  <c r="BM130"/>
  <c r="BG130"/>
  <c r="BA130"/>
  <c r="AU130"/>
  <c r="AO130"/>
  <c r="AJ130"/>
  <c r="AH130"/>
  <c r="Z130" s="1"/>
  <c r="E130" s="1"/>
  <c r="BX129"/>
  <c r="BS129"/>
  <c r="BM129"/>
  <c r="BG129"/>
  <c r="BA129"/>
  <c r="AU129"/>
  <c r="AO129"/>
  <c r="AJ129"/>
  <c r="AH129"/>
  <c r="AD129"/>
  <c r="AE129" s="1"/>
  <c r="AC129"/>
  <c r="AA129"/>
  <c r="BX128"/>
  <c r="BS128"/>
  <c r="BM128"/>
  <c r="BG128"/>
  <c r="BA128"/>
  <c r="AU128"/>
  <c r="AO128"/>
  <c r="AJ128"/>
  <c r="AH128"/>
  <c r="AD128"/>
  <c r="AE128" s="1"/>
  <c r="AC128"/>
  <c r="AA128"/>
  <c r="BX127"/>
  <c r="BS127"/>
  <c r="BM127"/>
  <c r="BG127"/>
  <c r="BA127"/>
  <c r="AU127"/>
  <c r="AO127"/>
  <c r="AJ127"/>
  <c r="AH127"/>
  <c r="AD127"/>
  <c r="AE127" s="1"/>
  <c r="AC127"/>
  <c r="AA127"/>
  <c r="BX126"/>
  <c r="BS126"/>
  <c r="BM126"/>
  <c r="BG126"/>
  <c r="BA126"/>
  <c r="AU126"/>
  <c r="AO126"/>
  <c r="AJ126"/>
  <c r="AH126"/>
  <c r="AD126"/>
  <c r="AE126" s="1"/>
  <c r="AE124" s="1"/>
  <c r="AC126"/>
  <c r="AC124" s="1"/>
  <c r="AA126"/>
  <c r="AA125"/>
  <c r="Z125"/>
  <c r="CB124"/>
  <c r="CA124"/>
  <c r="BZ124"/>
  <c r="BY124"/>
  <c r="BW124"/>
  <c r="BV124"/>
  <c r="BU124"/>
  <c r="BT124"/>
  <c r="BR124"/>
  <c r="BQ124"/>
  <c r="BP124"/>
  <c r="BN124"/>
  <c r="BL124"/>
  <c r="BK124"/>
  <c r="BJ124"/>
  <c r="BH124"/>
  <c r="BF124"/>
  <c r="BE124"/>
  <c r="BD124"/>
  <c r="BB124"/>
  <c r="AZ124"/>
  <c r="AY124"/>
  <c r="AX124"/>
  <c r="AV124"/>
  <c r="AT124"/>
  <c r="AS124"/>
  <c r="AR124"/>
  <c r="AP124"/>
  <c r="AN124"/>
  <c r="AM124"/>
  <c r="AL124"/>
  <c r="AK124"/>
  <c r="AI124"/>
  <c r="AG124"/>
  <c r="AF124"/>
  <c r="BX123"/>
  <c r="BS123"/>
  <c r="BX122"/>
  <c r="BS122"/>
  <c r="BM122"/>
  <c r="BG122"/>
  <c r="BA122"/>
  <c r="AU122"/>
  <c r="AH122"/>
  <c r="AD122"/>
  <c r="AE122" s="1"/>
  <c r="AC122"/>
  <c r="AA122"/>
  <c r="BX121"/>
  <c r="BS121"/>
  <c r="BM121"/>
  <c r="BM117" s="1"/>
  <c r="BG121"/>
  <c r="BA121"/>
  <c r="AU121"/>
  <c r="AH121"/>
  <c r="AD121"/>
  <c r="AE121" s="1"/>
  <c r="AC121"/>
  <c r="AA121"/>
  <c r="BX119"/>
  <c r="BS119"/>
  <c r="BA119"/>
  <c r="AU119"/>
  <c r="AD119"/>
  <c r="AC119"/>
  <c r="AB119"/>
  <c r="AA119"/>
  <c r="AB118"/>
  <c r="AB117" s="1"/>
  <c r="AA118"/>
  <c r="CB117"/>
  <c r="CA117"/>
  <c r="BZ117"/>
  <c r="BY117"/>
  <c r="BW117"/>
  <c r="BV117"/>
  <c r="BU117"/>
  <c r="BT117"/>
  <c r="BR117"/>
  <c r="BQ117"/>
  <c r="BP117"/>
  <c r="BO117"/>
  <c r="BN117"/>
  <c r="BL117"/>
  <c r="BK117"/>
  <c r="BJ117"/>
  <c r="BH117"/>
  <c r="BF117"/>
  <c r="BE117"/>
  <c r="BD117"/>
  <c r="BB117"/>
  <c r="AZ117"/>
  <c r="AY117"/>
  <c r="AX117"/>
  <c r="AV117"/>
  <c r="AT117"/>
  <c r="AS117"/>
  <c r="AR117"/>
  <c r="AP117"/>
  <c r="AO117"/>
  <c r="AN117"/>
  <c r="AM117"/>
  <c r="AL117"/>
  <c r="AK117"/>
  <c r="AJ117"/>
  <c r="AI117"/>
  <c r="AG117"/>
  <c r="AF117"/>
  <c r="BX109"/>
  <c r="AH116"/>
  <c r="AD116"/>
  <c r="AC116"/>
  <c r="AB116"/>
  <c r="AA116"/>
  <c r="AH115"/>
  <c r="AD115"/>
  <c r="AC115"/>
  <c r="AB115"/>
  <c r="AA115"/>
  <c r="AH114"/>
  <c r="AD114"/>
  <c r="AC114"/>
  <c r="AB114"/>
  <c r="AA114"/>
  <c r="AH113"/>
  <c r="AD113"/>
  <c r="AC113"/>
  <c r="AB113"/>
  <c r="AA113"/>
  <c r="AH112"/>
  <c r="AD112"/>
  <c r="AC112"/>
  <c r="AB112"/>
  <c r="AA112"/>
  <c r="BG109"/>
  <c r="AC111"/>
  <c r="AB111"/>
  <c r="AA111"/>
  <c r="AB110"/>
  <c r="AA110"/>
  <c r="CB109"/>
  <c r="CA109"/>
  <c r="BZ109"/>
  <c r="BY109"/>
  <c r="BW109"/>
  <c r="BV109"/>
  <c r="BU109"/>
  <c r="BT109"/>
  <c r="BS109"/>
  <c r="BR109"/>
  <c r="BQ109"/>
  <c r="BO109"/>
  <c r="BN109"/>
  <c r="BL109"/>
  <c r="BK109"/>
  <c r="BJ109"/>
  <c r="BH109"/>
  <c r="BF109"/>
  <c r="BE109"/>
  <c r="BD109"/>
  <c r="BB109"/>
  <c r="BA109"/>
  <c r="AZ109"/>
  <c r="AY109"/>
  <c r="AX109"/>
  <c r="AV109"/>
  <c r="AU109"/>
  <c r="AT109"/>
  <c r="AS109"/>
  <c r="AR109"/>
  <c r="AP109"/>
  <c r="AO109"/>
  <c r="AN109"/>
  <c r="AM109"/>
  <c r="AL109"/>
  <c r="AK109"/>
  <c r="AJ109"/>
  <c r="AI109"/>
  <c r="AG109"/>
  <c r="BX108"/>
  <c r="BS108"/>
  <c r="BX107"/>
  <c r="BS107"/>
  <c r="BA106"/>
  <c r="AD106"/>
  <c r="AE106" s="1"/>
  <c r="AC106"/>
  <c r="AB106"/>
  <c r="AA106"/>
  <c r="BX105"/>
  <c r="BS105"/>
  <c r="AU105"/>
  <c r="AI105"/>
  <c r="AD105"/>
  <c r="AC105"/>
  <c r="BX104"/>
  <c r="BS104"/>
  <c r="AU104"/>
  <c r="AD104"/>
  <c r="AC104"/>
  <c r="AB103"/>
  <c r="AA103"/>
  <c r="CB102"/>
  <c r="CA102"/>
  <c r="BZ102"/>
  <c r="BY102"/>
  <c r="BW102"/>
  <c r="BV102"/>
  <c r="BU102"/>
  <c r="BT102"/>
  <c r="BR102"/>
  <c r="BQ102"/>
  <c r="BP102"/>
  <c r="BN102"/>
  <c r="BM102"/>
  <c r="BL102"/>
  <c r="BK102"/>
  <c r="BJ102"/>
  <c r="BI102"/>
  <c r="BI101" s="1"/>
  <c r="BI98" s="1"/>
  <c r="BI60" s="1"/>
  <c r="BG164" s="1"/>
  <c r="BH102"/>
  <c r="BG102"/>
  <c r="BF102"/>
  <c r="BE102"/>
  <c r="BC102"/>
  <c r="BB102"/>
  <c r="AZ102"/>
  <c r="AY102"/>
  <c r="AX102"/>
  <c r="AW102"/>
  <c r="AW101" s="1"/>
  <c r="AW98" s="1"/>
  <c r="AV102"/>
  <c r="AT102"/>
  <c r="AS102"/>
  <c r="AR102"/>
  <c r="AP102"/>
  <c r="AO102"/>
  <c r="AN102"/>
  <c r="AM102"/>
  <c r="AL102"/>
  <c r="AK102"/>
  <c r="AJ102"/>
  <c r="AH102"/>
  <c r="AG102"/>
  <c r="BX96"/>
  <c r="BS96"/>
  <c r="BA96"/>
  <c r="BA82" s="1"/>
  <c r="AD96"/>
  <c r="AC96"/>
  <c r="BX95"/>
  <c r="BS95"/>
  <c r="BG95"/>
  <c r="AC95"/>
  <c r="Z95" s="1"/>
  <c r="E95" s="1"/>
  <c r="BX94"/>
  <c r="BS94"/>
  <c r="AD94"/>
  <c r="BX93"/>
  <c r="BS93"/>
  <c r="AU93"/>
  <c r="AD93"/>
  <c r="AC93"/>
  <c r="BX92"/>
  <c r="BS92"/>
  <c r="AU92"/>
  <c r="AD92"/>
  <c r="AC92"/>
  <c r="BX91"/>
  <c r="BS91"/>
  <c r="AD91"/>
  <c r="AC91"/>
  <c r="BX90"/>
  <c r="BS90"/>
  <c r="AU90"/>
  <c r="AD90"/>
  <c r="AC90"/>
  <c r="AB90"/>
  <c r="AA90"/>
  <c r="BX89"/>
  <c r="BS89"/>
  <c r="AC89"/>
  <c r="BX88"/>
  <c r="BS88"/>
  <c r="AU88"/>
  <c r="AD88"/>
  <c r="AC88"/>
  <c r="AB88"/>
  <c r="AA88"/>
  <c r="BX87"/>
  <c r="BS87"/>
  <c r="AU87"/>
  <c r="AD87" s="1"/>
  <c r="AC87"/>
  <c r="AB87"/>
  <c r="AB83" s="1"/>
  <c r="AB82" s="1"/>
  <c r="AA87"/>
  <c r="BX86"/>
  <c r="BS86"/>
  <c r="AC86"/>
  <c r="BX85"/>
  <c r="BS85"/>
  <c r="AC85"/>
  <c r="BX84"/>
  <c r="BS84"/>
  <c r="AC84"/>
  <c r="Z84" s="1"/>
  <c r="E84" s="1"/>
  <c r="CN82"/>
  <c r="CM82"/>
  <c r="CL82"/>
  <c r="CK82"/>
  <c r="CK60" s="1"/>
  <c r="CJ82"/>
  <c r="CI82"/>
  <c r="CH82"/>
  <c r="CG82"/>
  <c r="CF82"/>
  <c r="CD82"/>
  <c r="CC82"/>
  <c r="CB82"/>
  <c r="CA82"/>
  <c r="BZ82"/>
  <c r="BY82"/>
  <c r="BW82"/>
  <c r="BV82"/>
  <c r="BU82"/>
  <c r="BT82"/>
  <c r="BR82"/>
  <c r="BQ82"/>
  <c r="BP82"/>
  <c r="BO82"/>
  <c r="BN82"/>
  <c r="BM82"/>
  <c r="BL82"/>
  <c r="BK82"/>
  <c r="BJ82"/>
  <c r="BH82"/>
  <c r="BF82"/>
  <c r="BE82"/>
  <c r="BD82"/>
  <c r="BC82"/>
  <c r="BB82"/>
  <c r="AZ82"/>
  <c r="AY82"/>
  <c r="AW82"/>
  <c r="AV82"/>
  <c r="AT82"/>
  <c r="AS82"/>
  <c r="AR82"/>
  <c r="AP82"/>
  <c r="AO82"/>
  <c r="AN82"/>
  <c r="AM82"/>
  <c r="AL82"/>
  <c r="AK82"/>
  <c r="AJ82"/>
  <c r="AI82"/>
  <c r="AH82"/>
  <c r="AG82"/>
  <c r="CI81"/>
  <c r="CC81"/>
  <c r="BX81"/>
  <c r="BS81"/>
  <c r="BM81"/>
  <c r="BG81"/>
  <c r="BA81"/>
  <c r="AU81"/>
  <c r="AO81"/>
  <c r="AJ81"/>
  <c r="AI81"/>
  <c r="AH81"/>
  <c r="AD81"/>
  <c r="AE81" s="1"/>
  <c r="AC81"/>
  <c r="AA81"/>
  <c r="CI80"/>
  <c r="CC80"/>
  <c r="BX80"/>
  <c r="BS80"/>
  <c r="BM80"/>
  <c r="BG80"/>
  <c r="BA80"/>
  <c r="AU80"/>
  <c r="AO80"/>
  <c r="AJ80"/>
  <c r="AI80"/>
  <c r="AH80"/>
  <c r="AD80"/>
  <c r="AE80" s="1"/>
  <c r="AC80"/>
  <c r="AA80"/>
  <c r="CI79"/>
  <c r="CC79"/>
  <c r="BX79"/>
  <c r="BS79"/>
  <c r="BM79"/>
  <c r="BG79"/>
  <c r="BA79"/>
  <c r="AU79"/>
  <c r="AO79"/>
  <c r="AJ79"/>
  <c r="AI79"/>
  <c r="AH79"/>
  <c r="AD79"/>
  <c r="AE79" s="1"/>
  <c r="AC79"/>
  <c r="AA79"/>
  <c r="CI78"/>
  <c r="CC78"/>
  <c r="BX78"/>
  <c r="BS78"/>
  <c r="BM78"/>
  <c r="BG78"/>
  <c r="BA78"/>
  <c r="AU78"/>
  <c r="AO78"/>
  <c r="AJ78"/>
  <c r="AI78"/>
  <c r="AH78"/>
  <c r="AD78"/>
  <c r="AE78" s="1"/>
  <c r="AC78"/>
  <c r="AA78"/>
  <c r="CI73"/>
  <c r="CC73"/>
  <c r="BX73"/>
  <c r="BS73"/>
  <c r="BM73"/>
  <c r="BG73"/>
  <c r="BA73"/>
  <c r="AU73"/>
  <c r="AO73"/>
  <c r="AO63" s="1"/>
  <c r="AJ73"/>
  <c r="AJ63" s="1"/>
  <c r="AI73"/>
  <c r="AI63" s="1"/>
  <c r="AH73"/>
  <c r="AH63" s="1"/>
  <c r="AD73"/>
  <c r="AE73" s="1"/>
  <c r="AC73"/>
  <c r="AA73"/>
  <c r="AA63" s="1"/>
  <c r="BX72"/>
  <c r="BS72"/>
  <c r="Z72"/>
  <c r="E72" s="1"/>
  <c r="BX71"/>
  <c r="BS71"/>
  <c r="BX70"/>
  <c r="BS70"/>
  <c r="AD69"/>
  <c r="AE69" s="1"/>
  <c r="AC69"/>
  <c r="BX68"/>
  <c r="BS68"/>
  <c r="BM68"/>
  <c r="BA68"/>
  <c r="AD68"/>
  <c r="AF68" s="1"/>
  <c r="AF63" s="1"/>
  <c r="AC68"/>
  <c r="BX67"/>
  <c r="BS67"/>
  <c r="BA67"/>
  <c r="AD67"/>
  <c r="Z67" s="1"/>
  <c r="E67" s="1"/>
  <c r="AC67"/>
  <c r="CI66"/>
  <c r="CC66"/>
  <c r="BX66"/>
  <c r="BS66"/>
  <c r="BM66"/>
  <c r="BA66"/>
  <c r="AD66"/>
  <c r="AC66"/>
  <c r="BG65"/>
  <c r="AD65"/>
  <c r="AC65"/>
  <c r="CN63"/>
  <c r="CM63"/>
  <c r="CL63"/>
  <c r="CJ63"/>
  <c r="CI63"/>
  <c r="CI60" s="1"/>
  <c r="CH63"/>
  <c r="CG63"/>
  <c r="CF63"/>
  <c r="CD63"/>
  <c r="CD60" s="1"/>
  <c r="CC63"/>
  <c r="CC60" s="1"/>
  <c r="CB63"/>
  <c r="CA63"/>
  <c r="BZ63"/>
  <c r="BY63"/>
  <c r="BW63"/>
  <c r="BV63"/>
  <c r="BU63"/>
  <c r="BT63"/>
  <c r="BR63"/>
  <c r="BQ63"/>
  <c r="BN63"/>
  <c r="BL63"/>
  <c r="BK63"/>
  <c r="BJ63"/>
  <c r="BH63"/>
  <c r="BF63"/>
  <c r="BE63"/>
  <c r="BB63"/>
  <c r="AZ63"/>
  <c r="AY63"/>
  <c r="AX63"/>
  <c r="AW63"/>
  <c r="AV63"/>
  <c r="AU63"/>
  <c r="AT63"/>
  <c r="AS63"/>
  <c r="AR63"/>
  <c r="AP63"/>
  <c r="AN63"/>
  <c r="AM63"/>
  <c r="AL63"/>
  <c r="AK63"/>
  <c r="AG63"/>
  <c r="AB63"/>
  <c r="CE60"/>
  <c r="AO47"/>
  <c r="AJ47"/>
  <c r="AD47"/>
  <c r="Z47" s="1"/>
  <c r="AD46"/>
  <c r="AF45"/>
  <c r="AE45"/>
  <c r="AO44"/>
  <c r="AJ44"/>
  <c r="AH44"/>
  <c r="AH21" s="1"/>
  <c r="AD44"/>
  <c r="AE44" s="1"/>
  <c r="AC44"/>
  <c r="AC21" s="1"/>
  <c r="AA44"/>
  <c r="AO39"/>
  <c r="AJ39"/>
  <c r="AE39"/>
  <c r="AB39"/>
  <c r="E39" s="1"/>
  <c r="AD38"/>
  <c r="AJ37"/>
  <c r="AD37"/>
  <c r="AF36"/>
  <c r="Z36"/>
  <c r="AJ33"/>
  <c r="AD33"/>
  <c r="AJ32"/>
  <c r="AB30"/>
  <c r="AJ28"/>
  <c r="AJ27"/>
  <c r="AJ26"/>
  <c r="AO24"/>
  <c r="AF23"/>
  <c r="CN21"/>
  <c r="CM21"/>
  <c r="CL21"/>
  <c r="CJ21"/>
  <c r="CI21"/>
  <c r="CH21"/>
  <c r="CG21"/>
  <c r="CF21"/>
  <c r="CD21"/>
  <c r="CC21"/>
  <c r="CB21"/>
  <c r="CA21"/>
  <c r="BZ21"/>
  <c r="BY21"/>
  <c r="BX21"/>
  <c r="BW21"/>
  <c r="BV21"/>
  <c r="BU21"/>
  <c r="BT21"/>
  <c r="BS21"/>
  <c r="BR21"/>
  <c r="BQ21"/>
  <c r="BP21"/>
  <c r="BN21"/>
  <c r="BM21"/>
  <c r="BL21"/>
  <c r="BK21"/>
  <c r="BJ21"/>
  <c r="BH21"/>
  <c r="BG21"/>
  <c r="BF21"/>
  <c r="BE21"/>
  <c r="BD21"/>
  <c r="BB21"/>
  <c r="BA21"/>
  <c r="AZ21"/>
  <c r="AY21"/>
  <c r="AX21"/>
  <c r="AV21"/>
  <c r="AU21"/>
  <c r="AT21"/>
  <c r="AS21"/>
  <c r="AQ21"/>
  <c r="AO164" s="1"/>
  <c r="AP21"/>
  <c r="AN21"/>
  <c r="AM21"/>
  <c r="AL21"/>
  <c r="AK21"/>
  <c r="AI21"/>
  <c r="AG21"/>
  <c r="CO19"/>
  <c r="AO10"/>
  <c r="T9"/>
  <c r="O9"/>
  <c r="L9"/>
  <c r="G9"/>
  <c r="AE8"/>
  <c r="T8"/>
  <c r="AE7"/>
  <c r="T7"/>
  <c r="T6"/>
  <c r="O6"/>
  <c r="L6"/>
  <c r="AI140" l="1"/>
  <c r="AJ160"/>
  <c r="AE117"/>
  <c r="CM60"/>
  <c r="E115"/>
  <c r="E125"/>
  <c r="BA124"/>
  <c r="BX132"/>
  <c r="CF60"/>
  <c r="BG117"/>
  <c r="AB22"/>
  <c r="AB21" s="1"/>
  <c r="AZ101"/>
  <c r="AZ98" s="1"/>
  <c r="AZ60" s="1"/>
  <c r="BV101"/>
  <c r="BV98" s="1"/>
  <c r="E110"/>
  <c r="E114"/>
  <c r="E133"/>
  <c r="AU132"/>
  <c r="E141"/>
  <c r="BX63"/>
  <c r="CN60"/>
  <c r="AA83"/>
  <c r="Z83" s="1"/>
  <c r="Z104"/>
  <c r="E104" s="1"/>
  <c r="E112"/>
  <c r="AC109"/>
  <c r="E116"/>
  <c r="Z45"/>
  <c r="E47"/>
  <c r="CJ60"/>
  <c r="E113"/>
  <c r="AA117"/>
  <c r="E118"/>
  <c r="AD124"/>
  <c r="BM132"/>
  <c r="AJ132"/>
  <c r="BG132"/>
  <c r="BY101"/>
  <c r="BY98" s="1"/>
  <c r="BY60" s="1"/>
  <c r="AD117"/>
  <c r="AC140"/>
  <c r="AH145"/>
  <c r="AH98" s="1"/>
  <c r="AJ60"/>
  <c r="BX82"/>
  <c r="BO101"/>
  <c r="AU117"/>
  <c r="AD132"/>
  <c r="AA132"/>
  <c r="BS132"/>
  <c r="Z146"/>
  <c r="CG60"/>
  <c r="CL60"/>
  <c r="CA101"/>
  <c r="CA98" s="1"/>
  <c r="AE102"/>
  <c r="AB109"/>
  <c r="AB101" s="1"/>
  <c r="AB98" s="1"/>
  <c r="BA117"/>
  <c r="BX117"/>
  <c r="AA140"/>
  <c r="BG140"/>
  <c r="Z142"/>
  <c r="E142" s="1"/>
  <c r="BX140"/>
  <c r="CQ161"/>
  <c r="AH157"/>
  <c r="AO163"/>
  <c r="AO22"/>
  <c r="BO98"/>
  <c r="BO60" s="1"/>
  <c r="BM164" s="1"/>
  <c r="Z66"/>
  <c r="E66" s="1"/>
  <c r="BA63"/>
  <c r="BS117"/>
  <c r="AA124"/>
  <c r="BX124"/>
  <c r="CH60"/>
  <c r="AA102"/>
  <c r="AD36"/>
  <c r="AA22"/>
  <c r="AJ21"/>
  <c r="AF21"/>
  <c r="AC82"/>
  <c r="BS82"/>
  <c r="BS160" s="1"/>
  <c r="Z96"/>
  <c r="E96" s="1"/>
  <c r="BT101"/>
  <c r="BT98" s="1"/>
  <c r="AB102"/>
  <c r="AD102"/>
  <c r="BX102"/>
  <c r="AU102"/>
  <c r="BS102"/>
  <c r="BX161"/>
  <c r="AA109"/>
  <c r="BE101"/>
  <c r="BE60" s="1"/>
  <c r="AC117"/>
  <c r="AH124"/>
  <c r="AO124"/>
  <c r="BM124"/>
  <c r="AJ124"/>
  <c r="AJ101" s="1"/>
  <c r="AJ98" s="1"/>
  <c r="BG124"/>
  <c r="BS124"/>
  <c r="Z134"/>
  <c r="E134" s="1"/>
  <c r="Z135"/>
  <c r="E135" s="1"/>
  <c r="Z136"/>
  <c r="E136" s="1"/>
  <c r="Z137"/>
  <c r="E137" s="1"/>
  <c r="BA132"/>
  <c r="AO132"/>
  <c r="AC102"/>
  <c r="BM63"/>
  <c r="T10"/>
  <c r="AI157"/>
  <c r="AD45"/>
  <c r="AC63"/>
  <c r="AI60"/>
  <c r="BS63"/>
  <c r="BG82"/>
  <c r="AG101"/>
  <c r="AG98" s="1"/>
  <c r="AG60" s="1"/>
  <c r="AW60"/>
  <c r="AU164" s="1"/>
  <c r="Z106"/>
  <c r="E106" s="1"/>
  <c r="BX162"/>
  <c r="BU101"/>
  <c r="BU98" s="1"/>
  <c r="BU60" s="1"/>
  <c r="BW101"/>
  <c r="BW98" s="1"/>
  <c r="BW60" s="1"/>
  <c r="BD101"/>
  <c r="BD98" s="1"/>
  <c r="BD60" s="1"/>
  <c r="AE6"/>
  <c r="AE10" s="1"/>
  <c r="BX160"/>
  <c r="Z65"/>
  <c r="E65" s="1"/>
  <c r="BG63"/>
  <c r="Z69"/>
  <c r="E69" s="1"/>
  <c r="Z85"/>
  <c r="E85" s="1"/>
  <c r="Z91"/>
  <c r="E91" s="1"/>
  <c r="Z93"/>
  <c r="E93" s="1"/>
  <c r="AF101"/>
  <c r="AF98" s="1"/>
  <c r="AF60" s="1"/>
  <c r="AK101"/>
  <c r="AK98" s="1"/>
  <c r="AK60" s="1"/>
  <c r="AT101"/>
  <c r="AT98" s="1"/>
  <c r="AX101"/>
  <c r="AX98" s="1"/>
  <c r="BC101"/>
  <c r="BC98" s="1"/>
  <c r="BC60" s="1"/>
  <c r="BA164" s="1"/>
  <c r="BF101"/>
  <c r="BF98" s="1"/>
  <c r="BF60" s="1"/>
  <c r="BH101"/>
  <c r="BH98" s="1"/>
  <c r="BH60" s="1"/>
  <c r="BG62" s="1"/>
  <c r="BJ101"/>
  <c r="BJ98" s="1"/>
  <c r="BJ60" s="1"/>
  <c r="BL101"/>
  <c r="BL98" s="1"/>
  <c r="BL60" s="1"/>
  <c r="BS161"/>
  <c r="BS162"/>
  <c r="AH117"/>
  <c r="AU124"/>
  <c r="AD140"/>
  <c r="BS140"/>
  <c r="BS163"/>
  <c r="Z87"/>
  <c r="E87" s="1"/>
  <c r="BA9"/>
  <c r="AE36"/>
  <c r="Z78"/>
  <c r="E78" s="1"/>
  <c r="Z80"/>
  <c r="E80" s="1"/>
  <c r="Z86"/>
  <c r="E86" s="1"/>
  <c r="Z88"/>
  <c r="E88" s="1"/>
  <c r="Z90"/>
  <c r="E90" s="1"/>
  <c r="Z92"/>
  <c r="E92" s="1"/>
  <c r="CA60"/>
  <c r="AT60"/>
  <c r="BQ101"/>
  <c r="BQ98" s="1"/>
  <c r="AL101"/>
  <c r="AL98" s="1"/>
  <c r="AL60" s="1"/>
  <c r="AN101"/>
  <c r="AN98" s="1"/>
  <c r="AN60" s="1"/>
  <c r="AP101"/>
  <c r="AP98" s="1"/>
  <c r="AP60" s="1"/>
  <c r="AS101"/>
  <c r="AS98" s="1"/>
  <c r="AS60" s="1"/>
  <c r="BB101"/>
  <c r="BB98" s="1"/>
  <c r="BB60" s="1"/>
  <c r="CQ165"/>
  <c r="BT60"/>
  <c r="BV60"/>
  <c r="Z119"/>
  <c r="E119" s="1"/>
  <c r="Z121"/>
  <c r="E121" s="1"/>
  <c r="Z122"/>
  <c r="E122" s="1"/>
  <c r="CQ162"/>
  <c r="AM101"/>
  <c r="AM98" s="1"/>
  <c r="AM60" s="1"/>
  <c r="AR101"/>
  <c r="AR98" s="1"/>
  <c r="AR60" s="1"/>
  <c r="AV101"/>
  <c r="AV98" s="1"/>
  <c r="AV60" s="1"/>
  <c r="AY101"/>
  <c r="AY98" s="1"/>
  <c r="AY60" s="1"/>
  <c r="BK101"/>
  <c r="BK98" s="1"/>
  <c r="BR101"/>
  <c r="BR98" s="1"/>
  <c r="BR60" s="1"/>
  <c r="BZ101"/>
  <c r="BZ98" s="1"/>
  <c r="BZ60" s="1"/>
  <c r="CB101"/>
  <c r="CB98" s="1"/>
  <c r="CB60" s="1"/>
  <c r="BM140"/>
  <c r="BA102"/>
  <c r="Z105"/>
  <c r="E105" s="1"/>
  <c r="AD63"/>
  <c r="Z68"/>
  <c r="E68" s="1"/>
  <c r="BG163"/>
  <c r="AH132"/>
  <c r="BN101"/>
  <c r="BN98" s="1"/>
  <c r="BN60" s="1"/>
  <c r="BM62" s="1"/>
  <c r="AH109"/>
  <c r="AE140"/>
  <c r="Z144"/>
  <c r="E144" s="1"/>
  <c r="L7"/>
  <c r="L8"/>
  <c r="O7"/>
  <c r="O8"/>
  <c r="Z94"/>
  <c r="E94" s="1"/>
  <c r="Z25"/>
  <c r="E25" s="1"/>
  <c r="Z29"/>
  <c r="E29" s="1"/>
  <c r="Z44"/>
  <c r="E44" s="1"/>
  <c r="Z73"/>
  <c r="E73" s="1"/>
  <c r="Z79"/>
  <c r="E79" s="1"/>
  <c r="Z81"/>
  <c r="E81" s="1"/>
  <c r="Z126"/>
  <c r="E126" s="1"/>
  <c r="Z127"/>
  <c r="E127" s="1"/>
  <c r="Z128"/>
  <c r="E128" s="1"/>
  <c r="Z129"/>
  <c r="E129" s="1"/>
  <c r="AB60" l="1"/>
  <c r="AB157" s="1"/>
  <c r="AA82"/>
  <c r="BX101"/>
  <c r="BX98" s="1"/>
  <c r="BX60" s="1"/>
  <c r="AH101"/>
  <c r="BG101"/>
  <c r="BG98" s="1"/>
  <c r="BG60" s="1"/>
  <c r="AC101"/>
  <c r="AC98" s="1"/>
  <c r="AC60" s="1"/>
  <c r="AJ163"/>
  <c r="AU62"/>
  <c r="CQ164"/>
  <c r="AA101"/>
  <c r="AA98" s="1"/>
  <c r="AA60" s="1"/>
  <c r="Z145"/>
  <c r="E145" s="1"/>
  <c r="E146"/>
  <c r="BX157"/>
  <c r="BX159" s="1"/>
  <c r="AH60"/>
  <c r="AG157"/>
  <c r="BA101"/>
  <c r="BA98" s="1"/>
  <c r="Z132"/>
  <c r="E132" s="1"/>
  <c r="AO101"/>
  <c r="AO98" s="1"/>
  <c r="AO60" s="1"/>
  <c r="AJ157"/>
  <c r="AJ159" s="1"/>
  <c r="BX163"/>
  <c r="BG160"/>
  <c r="BA160"/>
  <c r="AU101"/>
  <c r="AU98" s="1"/>
  <c r="AF157"/>
  <c r="BA163"/>
  <c r="BA62"/>
  <c r="Z63"/>
  <c r="Z140"/>
  <c r="E140" s="1"/>
  <c r="AA21"/>
  <c r="Z22"/>
  <c r="BS101"/>
  <c r="BS98" s="1"/>
  <c r="BS60" s="1"/>
  <c r="AU163"/>
  <c r="AE101"/>
  <c r="AE98" s="1"/>
  <c r="AE60" s="1"/>
  <c r="Z102"/>
  <c r="AC157"/>
  <c r="BM163"/>
  <c r="Z117"/>
  <c r="E117" s="1"/>
  <c r="L10"/>
  <c r="O10"/>
  <c r="Z124"/>
  <c r="E124" s="1"/>
  <c r="BS157" l="1"/>
  <c r="BS159" s="1"/>
  <c r="Z100"/>
  <c r="AA157"/>
  <c r="BA60"/>
  <c r="BA157" s="1"/>
  <c r="BA159" s="1"/>
  <c r="Z62"/>
  <c r="CQ163"/>
  <c r="BG157"/>
  <c r="BG159" l="1"/>
  <c r="C10" i="14"/>
  <c r="CJ152"/>
  <c r="CJ19"/>
  <c r="AK10"/>
  <c r="AA7"/>
  <c r="AA6"/>
  <c r="P10"/>
  <c r="K6"/>
  <c r="K10" s="1"/>
  <c r="H6"/>
  <c r="H10" s="1"/>
  <c r="AA10" l="1"/>
  <c r="BF10"/>
  <c r="CJ148"/>
  <c r="CJ149"/>
  <c r="CJ147"/>
  <c r="CJ151"/>
  <c r="CJ150"/>
  <c r="CK148" l="1"/>
  <c r="CJ156"/>
  <c r="AW6"/>
  <c r="CJ146"/>
  <c r="CK146" s="1"/>
  <c r="AW9"/>
  <c r="AW7"/>
  <c r="AW10" l="1"/>
  <c r="CJ144"/>
  <c r="AO26" i="16"/>
  <c r="AO28"/>
  <c r="AO32"/>
  <c r="AD32"/>
  <c r="Z32" s="1"/>
  <c r="E32" s="1"/>
  <c r="Z27"/>
  <c r="E27" s="1"/>
  <c r="AO27"/>
  <c r="AO160" l="1"/>
  <c r="AR21"/>
  <c r="Z30"/>
  <c r="AO21"/>
  <c r="E30" l="1"/>
  <c r="AO157"/>
  <c r="CQ21"/>
  <c r="G6" l="1"/>
  <c r="AO159"/>
  <c r="BA6" l="1"/>
  <c r="BP109"/>
  <c r="BP101" s="1"/>
  <c r="BP98" s="1"/>
  <c r="BP60" s="1"/>
  <c r="BM160" s="1"/>
  <c r="AD111"/>
  <c r="AD109" s="1"/>
  <c r="AD101" s="1"/>
  <c r="AD98" s="1"/>
  <c r="BM109"/>
  <c r="BM101" s="1"/>
  <c r="BM98" l="1"/>
  <c r="BM60" s="1"/>
  <c r="Z111"/>
  <c r="Z109" l="1"/>
  <c r="E109" s="1"/>
  <c r="E111"/>
  <c r="BM157"/>
  <c r="G8"/>
  <c r="Z101" l="1"/>
  <c r="Z98" s="1"/>
  <c r="BA8"/>
  <c r="BM159"/>
  <c r="AX82"/>
  <c r="AX60" s="1"/>
  <c r="AD89"/>
  <c r="AU82"/>
  <c r="AU60" l="1"/>
  <c r="CQ60" s="1"/>
  <c r="AU160"/>
  <c r="CQ160" s="1"/>
  <c r="CQ169" s="1"/>
  <c r="Z89"/>
  <c r="AD82"/>
  <c r="CP60" l="1"/>
  <c r="AU157"/>
  <c r="AU159" s="1"/>
  <c r="Z82"/>
  <c r="Z60" s="1"/>
  <c r="E89"/>
  <c r="AD60"/>
  <c r="CO157"/>
  <c r="CO159"/>
  <c r="CP159" s="1"/>
  <c r="CO160"/>
  <c r="G7"/>
  <c r="CQ157" l="1"/>
  <c r="BA7"/>
  <c r="BA10" s="1"/>
  <c r="G10"/>
  <c r="AE23"/>
  <c r="AE21" s="1"/>
  <c r="AE157" s="1"/>
  <c r="AD171" s="1"/>
  <c r="AD24"/>
  <c r="Z24" s="1"/>
  <c r="Z23" s="1"/>
  <c r="Z21" s="1"/>
  <c r="Z157" s="1"/>
  <c r="AD23" l="1"/>
  <c r="AD21" s="1"/>
  <c r="AD157" s="1"/>
  <c r="CR157" s="1"/>
  <c r="E24"/>
</calcChain>
</file>

<file path=xl/sharedStrings.xml><?xml version="1.0" encoding="utf-8"?>
<sst xmlns="http://schemas.openxmlformats.org/spreadsheetml/2006/main" count="2269" uniqueCount="592">
  <si>
    <t>Министерство образования Нижегородской области</t>
  </si>
  <si>
    <t>УЧЕБНЫЙ ПЛАН</t>
  </si>
  <si>
    <t>Курсы</t>
  </si>
  <si>
    <t>Обучение по дисциплинам и междисциплинарным курсам</t>
  </si>
  <si>
    <t>Учебная практика</t>
  </si>
  <si>
    <t>Производственная практика</t>
  </si>
  <si>
    <t>Промежуточная аттестация</t>
  </si>
  <si>
    <t>Каникулы</t>
  </si>
  <si>
    <t>Всего</t>
  </si>
  <si>
    <t>I курс</t>
  </si>
  <si>
    <t>II курс</t>
  </si>
  <si>
    <t>III курс</t>
  </si>
  <si>
    <t>Индекс</t>
  </si>
  <si>
    <t>Формы промежуточной аттестации</t>
  </si>
  <si>
    <t>Учебная нагрузка обучающихся, час.</t>
  </si>
  <si>
    <t xml:space="preserve">I курс </t>
  </si>
  <si>
    <t xml:space="preserve">II курс </t>
  </si>
  <si>
    <t xml:space="preserve">III курс </t>
  </si>
  <si>
    <t>всего занятий</t>
  </si>
  <si>
    <t>Иностранный язык</t>
  </si>
  <si>
    <t>История</t>
  </si>
  <si>
    <t>Физическая культура</t>
  </si>
  <si>
    <t>Основы безопасности жизнедеятельности</t>
  </si>
  <si>
    <t>ОП.00</t>
  </si>
  <si>
    <t>ОП.05</t>
  </si>
  <si>
    <t>П.00</t>
  </si>
  <si>
    <t>ПМ.00</t>
  </si>
  <si>
    <t>Профессиональные модули</t>
  </si>
  <si>
    <t>ПМ.01</t>
  </si>
  <si>
    <t>УП.01</t>
  </si>
  <si>
    <t xml:space="preserve">Учебная практика </t>
  </si>
  <si>
    <t>ПП.01</t>
  </si>
  <si>
    <t>ПМ.02</t>
  </si>
  <si>
    <t>УП.02</t>
  </si>
  <si>
    <t>ПП.02</t>
  </si>
  <si>
    <t>ПМ.03</t>
  </si>
  <si>
    <t>УП.03</t>
  </si>
  <si>
    <t>ПП.03</t>
  </si>
  <si>
    <t>ГИА</t>
  </si>
  <si>
    <t>№</t>
  </si>
  <si>
    <t>Наименование</t>
  </si>
  <si>
    <t>Кабинеты</t>
  </si>
  <si>
    <t>Лаборатории</t>
  </si>
  <si>
    <t>Мастерские</t>
  </si>
  <si>
    <t>Спортивный комплекс</t>
  </si>
  <si>
    <t>Залы</t>
  </si>
  <si>
    <t xml:space="preserve">ПМ.04 </t>
  </si>
  <si>
    <t>МДК.04.01</t>
  </si>
  <si>
    <t>УП.04</t>
  </si>
  <si>
    <t xml:space="preserve"> </t>
  </si>
  <si>
    <t>МДК.03.03</t>
  </si>
  <si>
    <t>МДК.03.04</t>
  </si>
  <si>
    <t>ПП.04</t>
  </si>
  <si>
    <t>Тренажеры, тренажерные комплексы</t>
  </si>
  <si>
    <t>Экзамен по модулю</t>
  </si>
  <si>
    <t>Государственное бюджетное образовательное учреждение среднего профессионального образования</t>
  </si>
  <si>
    <t xml:space="preserve">2. Сводные данные по бюджету времени (в неделях) для очной формы обучения                       </t>
  </si>
  <si>
    <t>Наименование циклов,  дисциплин, профессиональных модулей, МДК, практик</t>
  </si>
  <si>
    <t>Распределение обязательной учебной нагрузки по курсам и семестрам, час. в семестр</t>
  </si>
  <si>
    <t>русского языка и литературы</t>
  </si>
  <si>
    <t>иностранного языка</t>
  </si>
  <si>
    <t>математики</t>
  </si>
  <si>
    <t>истории и обществознания</t>
  </si>
  <si>
    <t>физики</t>
  </si>
  <si>
    <t>химии и биологии</t>
  </si>
  <si>
    <t>электротехники</t>
  </si>
  <si>
    <t>технической графики</t>
  </si>
  <si>
    <t>технических измерений</t>
  </si>
  <si>
    <t>материаловедения</t>
  </si>
  <si>
    <t>безопасности жизнедеятельности</t>
  </si>
  <si>
    <t>экономики отрасли</t>
  </si>
  <si>
    <t>технологии металлообработки и работы в металлообрабатывающих цехах</t>
  </si>
  <si>
    <t>информатики и информационных технологий</t>
  </si>
  <si>
    <t>материаловедения и современных эксплуатационных материалов</t>
  </si>
  <si>
    <t>программирования для автоматизированного оборудования станков с программным управлением</t>
  </si>
  <si>
    <t>металлообработки</t>
  </si>
  <si>
    <t>токарная</t>
  </si>
  <si>
    <t>слесарная</t>
  </si>
  <si>
    <t>тренажер для отработки координации движения рук при токарной обработке</t>
  </si>
  <si>
    <t>демонстрационное устройство токарного станка</t>
  </si>
  <si>
    <t>тренажер для отработки навыков управления суппортом токарного станка</t>
  </si>
  <si>
    <t>спортивный зал</t>
  </si>
  <si>
    <t>открытый стадион широкого профиля с элементами полосы препятствий</t>
  </si>
  <si>
    <t>место для стрельбы</t>
  </si>
  <si>
    <t>библиотека, читальный зал с выходом в сеть Интернет</t>
  </si>
  <si>
    <t>актовый зал</t>
  </si>
  <si>
    <t>"Арзамасский коммерческо-технический техникум"</t>
  </si>
  <si>
    <t>Государственная итоговая аттестация</t>
  </si>
  <si>
    <t>3. Перечень кабинетов, лабораторий, мастерских и других помещений для подготовки по профессии 15.01.25 Станочник (металлообработка)</t>
  </si>
  <si>
    <t>5 сем. 16,5 нед.</t>
  </si>
  <si>
    <t>Русский язык</t>
  </si>
  <si>
    <t>Литература</t>
  </si>
  <si>
    <t>Самостоятельная учебная работа</t>
  </si>
  <si>
    <t>занятия по дисциплинам и МДК</t>
  </si>
  <si>
    <t>в том числе</t>
  </si>
  <si>
    <t>уроков</t>
  </si>
  <si>
    <t>курсовое проектирование</t>
  </si>
  <si>
    <t>учебная и производственная практика</t>
  </si>
  <si>
    <t>промежуточная аттестация</t>
  </si>
  <si>
    <t>самостоятельная работа</t>
  </si>
  <si>
    <t>учебные занятия</t>
  </si>
  <si>
    <t>практика</t>
  </si>
  <si>
    <t>дифференцир. зачетов*, ед.</t>
  </si>
  <si>
    <t>Работа обучающихся во взаимодействии с преподавателями</t>
  </si>
  <si>
    <t>дисциплин и МДК</t>
  </si>
  <si>
    <t>учебной практики</t>
  </si>
  <si>
    <t>промежуточной аттестации</t>
  </si>
  <si>
    <t>ГИА.00</t>
  </si>
  <si>
    <t>производств. практики</t>
  </si>
  <si>
    <t>6 сем.      20 нед.</t>
  </si>
  <si>
    <t>2 нед.</t>
  </si>
  <si>
    <t>Математика</t>
  </si>
  <si>
    <t>Астрономия</t>
  </si>
  <si>
    <t xml:space="preserve">IV курс </t>
  </si>
  <si>
    <t>IV курс</t>
  </si>
  <si>
    <t>ОГСЭ.06</t>
  </si>
  <si>
    <t>ЕН.03</t>
  </si>
  <si>
    <t>ЕН.04</t>
  </si>
  <si>
    <t>ЕН.05</t>
  </si>
  <si>
    <t>ЕН.06</t>
  </si>
  <si>
    <t>МДК.04.02</t>
  </si>
  <si>
    <t>МДК.04.03</t>
  </si>
  <si>
    <t>МДК.04.04</t>
  </si>
  <si>
    <t>ПМ.05</t>
  </si>
  <si>
    <t>МДК.05.01</t>
  </si>
  <si>
    <t>МДК.05.02</t>
  </si>
  <si>
    <t>МДК.05.03</t>
  </si>
  <si>
    <t>МДК.05.04</t>
  </si>
  <si>
    <t>ПДП.00</t>
  </si>
  <si>
    <t>образовательной программы</t>
  </si>
  <si>
    <t>среднего профессионального образования</t>
  </si>
  <si>
    <t>по специальности среднего профессионального образования</t>
  </si>
  <si>
    <t>код и наименование специальности СПО</t>
  </si>
  <si>
    <t>Срок обучения —</t>
  </si>
  <si>
    <t xml:space="preserve">1.7. Формы проведения государственной итоговой аттестации </t>
  </si>
  <si>
    <t>Информатика</t>
  </si>
  <si>
    <t>Физика</t>
  </si>
  <si>
    <t>Основы проектной деятельности</t>
  </si>
  <si>
    <t>Дз</t>
  </si>
  <si>
    <t>Э</t>
  </si>
  <si>
    <t>Экологические основы природопользования</t>
  </si>
  <si>
    <t>Инженерная графика</t>
  </si>
  <si>
    <t>Техническая механика</t>
  </si>
  <si>
    <t>Материаловедение</t>
  </si>
  <si>
    <t>Основы гидравлики и теплотехники</t>
  </si>
  <si>
    <t>Основы агрономии</t>
  </si>
  <si>
    <t>Основы зоотехнии</t>
  </si>
  <si>
    <t>Безопасность жизнедеятельности</t>
  </si>
  <si>
    <t>консультации</t>
  </si>
  <si>
    <t>Консультации</t>
  </si>
  <si>
    <t>35.02.16 Эксплуатация и ремонт сельскохозяйственной техники и оборудования</t>
  </si>
  <si>
    <t>Форма обучения — очная</t>
  </si>
  <si>
    <r>
      <rPr>
        <sz val="14"/>
        <rFont val="Times New Roman"/>
        <family val="1"/>
        <charset val="204"/>
      </rPr>
      <t>Уровень образования, необходимый для приема на обучение  - основное общее</t>
    </r>
    <r>
      <rPr>
        <i/>
        <sz val="14"/>
        <rFont val="Times New Roman"/>
        <family val="1"/>
        <charset val="204"/>
      </rPr>
      <t xml:space="preserve">              </t>
    </r>
  </si>
  <si>
    <t>1 сем.17 нед.</t>
  </si>
  <si>
    <t>7 сем. 16 нед.</t>
  </si>
  <si>
    <t>ППССЗ</t>
  </si>
  <si>
    <t>Производственная практика (преддипломная)</t>
  </si>
  <si>
    <t>Образовательное учреждение имеет право изменять сроки проведения практик с сохранением объема часов на данный вид практики.</t>
  </si>
  <si>
    <t xml:space="preserve">Аттестация по итогам производственной практики проводится с учетом (или на основании) результатов, подтвержденных документами соответствующих организаций. </t>
  </si>
  <si>
    <t xml:space="preserve">Производственная практика (преддипломная) проводится на выпускном курсе по завершении теоретической и практической подготовки. </t>
  </si>
  <si>
    <t>Общий объем каникулярного времени составляет не менее 8 недель в год,из которых 2 недели в зимний период.</t>
  </si>
  <si>
    <t>Государственная  итоговая аттестация: 6 недель</t>
  </si>
  <si>
    <t>1.Выпускная  квалификационная  работа (дипломный  проект)</t>
  </si>
  <si>
    <t>2.Демонстрационный экзамен</t>
  </si>
  <si>
    <t>Консультации  предусмотрены  в период проведения  промежуточной аттестации.</t>
  </si>
  <si>
    <t xml:space="preserve">  промежуточная аттестация</t>
  </si>
  <si>
    <t>Иностранный  язык в профессиональной  деятельности</t>
  </si>
  <si>
    <t>учебные  занятия</t>
  </si>
  <si>
    <t>Для промежуточной аттестации по учебной и производственной практике  - дифференцированный зачет.</t>
  </si>
  <si>
    <t>1.8.Получение рабочих профессий</t>
  </si>
  <si>
    <t>Объем обязательных (аудиторных) учебных занятий обучающихся в период теоретического  обучения не превышает 36 часов в неделю.</t>
  </si>
  <si>
    <t>Консультации для обучающихся предусмотрены  в период прохождения промежуточной аттестации  на каждый учебный год, в том числе в период реализации среднего  общего образования для лиц, обучающихся на базе основного общего образования. Формы проведения консультаций   ( групповые, индивидуальные, письменные, устные) определяются ведущими  преподавателями.</t>
  </si>
  <si>
    <t>Квалификация: техник-механик</t>
  </si>
  <si>
    <t>5 сем 17 нед.</t>
  </si>
  <si>
    <t>8 сем.     17 нед.</t>
  </si>
  <si>
    <t>лабораторных работ и практических занятий</t>
  </si>
  <si>
    <t>Приложение 1 к ППССЗ      35.02.16  Эксплуатация и ремонт сельскохозяйственной техники и оборудования</t>
  </si>
  <si>
    <t>Федеральный закон от 29 декабря 2012 г. № 273-ФЗ «Об образовании в Российской Федерации»( в действующей редакции);</t>
  </si>
  <si>
    <t>1.2.Организация учебного процесса и режим занятий.</t>
  </si>
  <si>
    <t>1.3. Общеобразовательный цикл</t>
  </si>
  <si>
    <t xml:space="preserve">1. Пояснительная записка.                                                                                                                        </t>
  </si>
  <si>
    <t xml:space="preserve">    1.1. Нормативная база.</t>
  </si>
  <si>
    <t xml:space="preserve"> Приказ Министерства образования и науки Российской Федерации «Об утверждении порядка организации осуществления образовательной деятельности по образовательным программам среднего профессионального образования» от 14.06.2013 года  № 464 (в действующей редакции); </t>
  </si>
  <si>
    <t xml:space="preserve">Федеральный государственный образовательный стандарт среднего общего образования, утверждённый приказом Министерства образования и науки Российской Федерации от 17 мая 2012 г. № 413 (в действующей редакции); </t>
  </si>
  <si>
    <t>Приказ Министерства образования и науки Российской Федерации от 25 октября № 1186 "Об утверждении порядка  заполнения, учета и выдачи дипломов о среднем профессиональном образовании и их дубликатов"(в действующей редакции).</t>
  </si>
  <si>
    <t>Учебные дисциплины по выбору из обязательных предметных областей</t>
  </si>
  <si>
    <t>Общие учебные дисциплины</t>
  </si>
  <si>
    <t xml:space="preserve">3. План учебного процесса </t>
  </si>
  <si>
    <t>ОП.01.</t>
  </si>
  <si>
    <t>ОП.02.</t>
  </si>
  <si>
    <t>ОП.03.</t>
  </si>
  <si>
    <t>ОП.04.</t>
  </si>
  <si>
    <t>ОП.06.</t>
  </si>
  <si>
    <t>ОП.07.</t>
  </si>
  <si>
    <t>ОП.08.</t>
  </si>
  <si>
    <t>ОП.09.</t>
  </si>
  <si>
    <t>ОП.10.</t>
  </si>
  <si>
    <t>ОП.11.</t>
  </si>
  <si>
    <t>ОП.12.</t>
  </si>
  <si>
    <t>ОП.13.</t>
  </si>
  <si>
    <t>МДК.01.01.</t>
  </si>
  <si>
    <t>МДК.01.02.</t>
  </si>
  <si>
    <t>МДК.02.01.</t>
  </si>
  <si>
    <t>МДК.03.01.</t>
  </si>
  <si>
    <t>МДК.04.01.</t>
  </si>
  <si>
    <t>Производственная  практика ( по профилю специальности)</t>
  </si>
  <si>
    <t>сам. работа</t>
  </si>
  <si>
    <t>Освоение  профессии  рабочих 19205 Тракторист-машинист сельскохозяйственного производства</t>
  </si>
  <si>
    <t>Родной язык</t>
  </si>
  <si>
    <t>Дз  (к)</t>
  </si>
  <si>
    <t xml:space="preserve">Приказ Министерства просвещения Российской Федерации  от 26 августа  2020 года № 438 « Об утверждении Порядка организации и осуществления образовательной деятельности по основным программам профессионального обучения» (в действующей редакции); </t>
  </si>
  <si>
    <t xml:space="preserve">Приказ  Министерства науки и высшего образования Российской Федерации и Министерства Просвещения  Российской Федерации от 05 августа 2020 г. № 885/390  "Об утверждении Положения о практической подготовки  обучающихся"(в действующей редакции); </t>
  </si>
  <si>
    <t xml:space="preserve">1.4.Распределение вариативной части. </t>
  </si>
  <si>
    <t xml:space="preserve">1.5. Формы проведения консультаций </t>
  </si>
  <si>
    <t>1.6. Порядок аттестации обучающихся</t>
  </si>
  <si>
    <t xml:space="preserve">Промежуточная аттестация в форме  дифференцированного зачета, комплексного дифференцированного зачета проводится за счет часов, отведенных на освоение соответствующей учебной дисциплины, междисциплинарного курса или практики. </t>
  </si>
  <si>
    <t xml:space="preserve">Промежуточная аттестация в форме экзамена (комплексного экзамена) проводится по учебной дисциплине или междисциплинарному курсу в день, освобожденный от других форм учебной нагрузки. </t>
  </si>
  <si>
    <t xml:space="preserve">Количество экзаменов (комплексных экзаменов) , в том числе по профессиональному  модулю ,  в каждом учебном году не превышает  8, а количество дифференцированных зачетов (комплексных дифференцированных зачетов) – 10  (в их количество не входит дисциплина «Физическая культура»). </t>
  </si>
  <si>
    <t xml:space="preserve">Промежуточная аттестация проводится по завершении изучения дисциплин , МДК , профессиональных модулей. Промежуточная аттестация может проводиться по завершении разделов учебной дисциплины и разделов МДК. </t>
  </si>
  <si>
    <t>Элективные курсы</t>
  </si>
  <si>
    <t xml:space="preserve">    ЭК.01    </t>
  </si>
  <si>
    <t>ЭК.02</t>
  </si>
  <si>
    <t>Индивидуальный проект</t>
  </si>
  <si>
    <t>2года 10 месяцев</t>
  </si>
  <si>
    <t>Профиль получаемого профессионального образования - технологический</t>
  </si>
  <si>
    <t xml:space="preserve">(2022-2025гг.)                                          в рамках реализации федерального проекта "Профессионалитет"                                                                             </t>
  </si>
  <si>
    <t xml:space="preserve">Приказ Министерства просвещения  Российской Федерации «Об утверждении порядка проведения государственной итоговой аттестации по образовательным программам среднего профессионального образования» от 08 ноября  2021 года  № 800 (в действующей редакции); </t>
  </si>
  <si>
    <t>Письмо Министерства просвещения Российсской Федерации от 14 апреля 2021г. № 05-401 "О направлении Методических рекомендаций по реализации среднего общего образования в пределах освоения образовательной программы среднего профессионального образования";                                            Письмо  Министерства образования, науки и молодежной политики Нижегородской области от 17.08.2021г. № Сл-316-475366/21 "О направлении рекомендаций ПОО по реализации общеобразовательного цикла ОП СПО";</t>
  </si>
  <si>
    <t xml:space="preserve">         При разработке учебного плана  использованы следующие нормативные документы: </t>
  </si>
  <si>
    <t>При проведении лабораторных работ, практических и семинарских занятий, при работе в компьютерном классе группа может делиться на подгруппы численностью не менее 8  человек, если это предусмотрено содержанием рабочей программы дисциплины, междисциплинарных курсов(далее- МДК), при наличии методических рекомендаций и учебно-методического комплекса.</t>
  </si>
  <si>
    <t>При изучении дисциплины "Безопасность жизнедеятельности" общим объемом 68 часов в соответствии с ФГОС  СПО 48 часов отводится на освоение основ военной службы . На предпоследнем курсе для юношей проводятся пятидневные учебные сборы.</t>
  </si>
  <si>
    <t>СГЦ.00</t>
  </si>
  <si>
    <t>Математические методы решения прикладных профессиональных задач</t>
  </si>
  <si>
    <t>Электротехника и электроника</t>
  </si>
  <si>
    <t>Основы взаимозаменяемости и технические измерения</t>
  </si>
  <si>
    <t>Основы экономики, менеджмента и маркетинга</t>
  </si>
  <si>
    <t>История России</t>
  </si>
  <si>
    <t>СГЦ.01</t>
  </si>
  <si>
    <t>СГЦ.02</t>
  </si>
  <si>
    <t>СГЦ.03</t>
  </si>
  <si>
    <t>СГЦ.04</t>
  </si>
  <si>
    <t>Общее устройство и подготовка к работе   сельскохозяйственных машин</t>
  </si>
  <si>
    <t>МДК.01.03.</t>
  </si>
  <si>
    <t>Эксплуатация сельскохозяйственной техники и оборудования</t>
  </si>
  <si>
    <t xml:space="preserve"> Ремонт сельскохозяйственной техники и оборудования</t>
  </si>
  <si>
    <t xml:space="preserve">Общее устройство и подготовка к работе  тракторов и автомобилей </t>
  </si>
  <si>
    <t>Техническое обслуживание и ремонт сельскохозяйственных машин и механизмов</t>
  </si>
  <si>
    <t xml:space="preserve">Введение в специальность </t>
  </si>
  <si>
    <t xml:space="preserve">Приказ Министерства образования и науки РФ от 2 июля 2013 г. № 513
"Об утверждении Перечня профессий рабочих, должностей служащих, по которым
осуществляется профессиональное обучение" (в действующей редакции); 
</t>
  </si>
  <si>
    <t>Выполнение курсового проекта рассматривается как вид учебной работы по профессиональному модулю. На весь период обучения запланирован один  курсовой проект   по МДК.02.01.Техническое обслуживание и ремонт сельскохозяйственных машин и механизмов. На выполнение курсового проекта  отводится  20 часов (защита курсового проекта проводится за счет часов отведенных на изучение данного МДК).</t>
  </si>
  <si>
    <t>Квалификационный экзамен</t>
  </si>
  <si>
    <t>Квалификационный  экзамен</t>
  </si>
  <si>
    <t>Правовые основы профессиональной деятельности и охрана труда  / Социальная адаптация и основы социально-правовых знаний</t>
  </si>
  <si>
    <t>Информационные технологии в профессиональной деятельности /Адаптивные информационные и коммуникационные технологии</t>
  </si>
  <si>
    <t xml:space="preserve">  Для инвалидов и лиц с ограниченными возможностями здоровья  устанавливается особый порядок освоения дисциплины  "Физическая культура",  с учетом состояния их здоровья ( при наличии в группе ).Порядок освоения устанавливается  в рабочей программе  дисциплины "Физическая культура".                                                                                                                                                                       Для инвалидов и лиц с ограниченными возможностями здоровья  (при наличии в группе) включены  адаптационные дисциплины "Адаптивные информационные и коммуникационные технологии" , "Социальная адаптация и основы социально-правовых знаний" , которые обеспечивают коррекцию нарушений развития и социальную адаптацию их. </t>
  </si>
  <si>
    <t>Общеобразовательный  учебный цикл</t>
  </si>
  <si>
    <t xml:space="preserve"> Социально-гуманитарный  учебный цикл</t>
  </si>
  <si>
    <t>Общепрофессиональный учебный цикл</t>
  </si>
  <si>
    <t>Профессиональный  учебный цикл</t>
  </si>
  <si>
    <t>Общеобразовательный цикл ППССЗ сформирован в соответствии с  Письмом  Министерства просвещения Российсской Федерации от 14 апреля 2021г. № 05-401 "О направлении Методических рекомендаций по реализации среднего общего образования в пределах освоения образовательной программы среднего профессионального образования".</t>
  </si>
  <si>
    <t>Комплектование машинно-тракторного агрегата  для  выполнения  сельскохозяйственных  работ</t>
  </si>
  <si>
    <t>экзаменов,ед.</t>
  </si>
  <si>
    <t xml:space="preserve">2. Сводные данные по бюджету времени (в неделях)                    </t>
  </si>
  <si>
    <t>(без ГИА)</t>
  </si>
  <si>
    <t>Промежуточная аттестация по профессиональному модулю проводится  в форме  экзамена по модулю или квалификационного экзамена в  день, освобожденный от других форм учебной нагрузки.</t>
  </si>
  <si>
    <t>Экзамен (комплексный экзамен) по дисциплине,  МДК , экзамен по модулю, квалификационный экзамен может проводиться в течение учебного семестра на следующий день после окончания изучения учебного материала, окончания практической подготовки. При этом дней на подготовку к экзамену не отводится. При проведении экзаменационной сессии  первый экзамен может проводиться в первый  день сессии. В период проведения экзаменационной сессии проводятся консультации, по тем дисциплинам, МДК, модулям, по которым запланирован экзамен, в соответствии с учебным планом.</t>
  </si>
  <si>
    <t xml:space="preserve">По дисциплинам , МДК социально-гуманитарного  учебного  цикла ,общепрофессионального  учебного цикла и  профессионального учебного  цикла проводятся  дифференцированные зачеты, комплексные дифференцированные зачеты и экзамены (комплексные экзамены). </t>
  </si>
  <si>
    <t xml:space="preserve">Приказ Минобороны Российской Федерации и Министерства образования и науки Российской Федерации от 24 февраля 2010 г. N 96/134 "Об утверждении Инструкции об организации обучения граждан Российской Федерации начальным знаниям в области обороны и их подготовки по основам военной  службы в образовательных учреждениях среднего (полного) общего образования, образовательных учреждениях начального профессионального и среднего профессионального образования и учебных пунктах" (в действующей редакции); </t>
  </si>
  <si>
    <t>Учебная практика по ПМ.01 Эксплуатация сельскохозяйственной техники и оборудования</t>
  </si>
  <si>
    <t>Учебная  практика по ПМ.02  Ремонт сельскохозяйственной техники и оборудования</t>
  </si>
  <si>
    <t>Освоение  профессии рабочих, должностей служащих: 19205 Тракторист -машинист сельскохозяйственного производства</t>
  </si>
  <si>
    <t>Производственная  практика ( по профилю специальности) ПМ.01 Эксплуатация сельскохозяйственной техники и оборудования</t>
  </si>
  <si>
    <t>Производственная  практика ( по профилю специальности) ПМ.02  Ремонт сельскохозяйственной техники и оборудования</t>
  </si>
  <si>
    <t>Практика (учебная, производственная( по профилю специальности, преддипломная  )</t>
  </si>
  <si>
    <t>Учебная  практика по ПМ.03 Освоение  профессии рабочих, должностей служащих: 19205 Тракторист -машинист сельскохозяйственного производства</t>
  </si>
  <si>
    <t>Дэ</t>
  </si>
  <si>
    <t>0-7Дз/0</t>
  </si>
  <si>
    <t xml:space="preserve">Всего объем образовательной   нагрузки </t>
  </si>
  <si>
    <t>При реализации ППССЗ предусматривается практика. Практика входит в профессиональный учебный цикл  и имеет следующие виды - учебная практика  и производственная практика, которые реализуются в форме практической подготовки. Производственная практика состоит из двух видов: практика по профилю специальности и преддипломная.</t>
  </si>
  <si>
    <t>Учебная практика и производственная практика (по профилю специальности) проводятся после освоения обучающимися  профессиональных модулей  или в процессе реализации профессионального модуля.      Учебная практика по ПМ.01   реализуется  рассредоточено в течение 4 семестра.Учебная практика по ПМ.03  реализуется концентрировано в 4 семестре. Производственная практика(по профилю специальности) по ПМ.01  реализуется концентрировано в 5  семестре в сентябре, после окочания проводится квалификационный экзакмен по ПМ.01.  Учебная практика по ПМ.02 , ПМ.04  и производственная практика(по профилю специальности) по ПМ.02 реализуются в 6 семестре   концентрировано.  Производственная практика (преддипломная ) реализуется в 6 семестре  концентрировано.</t>
  </si>
  <si>
    <t>Учебная практика проходит на базе техникума, производственная практика проводится в организациях, направление деятельности которых соответствует профилю подготовки обучающихся.Сроки и объемы практики отражаются  в календарном учебном графике. Аттестация по итогам учебной практики проводится в виде дифференцированного зачета.</t>
  </si>
  <si>
    <t xml:space="preserve">   Государственная  итоговая  аттестация включает подготовку  (4 недели) и защиту (2 недели) выпускной квалификационной работы (дипломный проект) и проведение демонстрационного экзамена .Тематика  дипломного проекта соответствует  содержанию одного или нескольких профессиональных модулей.                                                                                                                                                                                                                           Государственная  итоговая  аттестация проводится в соответствии с  Порядком   проведения государственной итоговой аттестации по образовательным программам среднего профессионального образования» ( утвержден приказом Министерства просвещения  Российской Федерацииот 08 ноября  2021 года  № 800) и ежегодно пересматриваемой и утверждаемой Программой государственной  итоговой  аттестации. </t>
  </si>
  <si>
    <t>77 нед.</t>
  </si>
  <si>
    <t>41 нед.</t>
  </si>
  <si>
    <t>З</t>
  </si>
  <si>
    <t>* В подсчет   не включены  зачеты (дифференцированные) зачеты по физической культуре, кроме итоговых</t>
  </si>
  <si>
    <t>ООД.01</t>
  </si>
  <si>
    <t>ООД. 02</t>
  </si>
  <si>
    <t>ООД.03</t>
  </si>
  <si>
    <t>ООД.04</t>
  </si>
  <si>
    <t>ООД.05</t>
  </si>
  <si>
    <t>ООД.06</t>
  </si>
  <si>
    <t>ООД.07</t>
  </si>
  <si>
    <t>ООД.08</t>
  </si>
  <si>
    <t>ООД.09</t>
  </si>
  <si>
    <t>ООД.10</t>
  </si>
  <si>
    <t>Освоение  профессии  рабочих  Водитель автомобиля  категорий   "В", "С"</t>
  </si>
  <si>
    <t>Освоение  профессии рабочих, должностей служащих: Водитель автомобиля категории "В", "С"</t>
  </si>
  <si>
    <t>Учебная  практика по ПМ.04 Освоение  профессии рабочих, должностей служащих: Водитель автомобиля категории "В", "С"</t>
  </si>
  <si>
    <t>6 сем.     18 нед.</t>
  </si>
  <si>
    <t>2 сем.  24 нед.</t>
  </si>
  <si>
    <t>3 сем 17 нед.</t>
  </si>
  <si>
    <t>4 сем. 25 нед.</t>
  </si>
  <si>
    <t>1з-11Дз/3Э</t>
  </si>
  <si>
    <t>3з-5Дз/0Э</t>
  </si>
  <si>
    <t>0-9Дз/4 Э</t>
  </si>
  <si>
    <t xml:space="preserve"> Согласно Перечня профессий рабочих, должностей служащих по которым
осуществляется профессиональное обучение ( утвержден приказом Министерства образования и науки РФ от 2 июля 2013 г. № 513, с изменениями и дополнениями)  обучающиеся   проходят  профессиональную подготовку по профессиям: Водитель автомобиля и 19205 Тракторист-машинист сельскохозяйственного производства, с присвоением квалификаций  Водитель автомобиля категорий "В",  "С" и  Тракторист-машинист сельскохозяйственного производства категорий "В","С","D". "E ","F".</t>
  </si>
  <si>
    <t>После освоения общеобразовательных учебных  дисциплин проводится промежуточная аттестация.  По дисциплинам: русский язык, математика, физика  предусмотрены экзамены, по остальным дисциплинам  дифференцированные зачеты.</t>
  </si>
  <si>
    <t>зачеты (физкультура)</t>
  </si>
  <si>
    <t>0-7Дз/9Э</t>
  </si>
  <si>
    <t>3з/21 Дз/13 Э</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</si>
  <si>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</si>
  <si>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</si>
  <si>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</si>
  <si>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</si>
  <si>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</si>
  <si>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</si>
  <si>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</si>
  <si>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</si>
  <si>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</si>
  <si>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</si>
  <si>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</si>
  <si>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</si>
  <si>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</si>
  <si>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</si>
  <si>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</si>
  <si>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</si>
  <si>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</si>
  <si>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</si>
  <si>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</si>
  <si>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</si>
  <si>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</si>
  <si>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</si>
  <si>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</si>
  <si>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</si>
  <si>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</si>
  <si>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</si>
  <si>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</si>
  <si>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</si>
  <si>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</si>
  <si>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</si>
  <si>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</si>
  <si>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</si>
  <si>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</si>
  <si>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</si>
  <si>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</si>
  <si>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</si>
  <si>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</si>
  <si>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</si>
  <si>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</si>
  <si>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</si>
  <si>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</si>
  <si>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</si>
  <si>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</si>
  <si>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</si>
  <si>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</si>
  <si>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</si>
  <si>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</si>
  <si>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</si>
  <si>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</si>
  <si>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</si>
  <si>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</si>
  <si>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</si>
  <si>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</si>
  <si>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</si>
  <si>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</si>
  <si>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</si>
  <si>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</si>
  <si>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</si>
  <si>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</si>
  <si>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</si>
  <si>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</si>
  <si>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</si>
  <si>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</si>
  <si>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</si>
  <si>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</si>
  <si>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</si>
  <si>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</si>
  <si>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</si>
  <si>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</si>
  <si>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</si>
  <si>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</si>
  <si>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</si>
  <si>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</si>
  <si>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</si>
  <si>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</si>
  <si>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</si>
  <si>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</si>
  <si>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</si>
  <si>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</si>
  <si>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</si>
  <si>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</si>
  <si>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</si>
  <si>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</si>
  <si>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</si>
  <si>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</si>
  <si>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</si>
  <si>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</si>
  <si>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</si>
  <si>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</si>
  <si>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</si>
  <si>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</si>
  <si>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</si>
  <si>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</si>
  <si>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</si>
  <si>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</si>
  <si>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</si>
  <si>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</si>
  <si>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</si>
  <si>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0</t>
  </si>
  <si>
    <t>I</t>
  </si>
  <si>
    <t>II</t>
  </si>
  <si>
    <t>III</t>
  </si>
  <si>
    <t>IV</t>
  </si>
  <si>
    <t>V</t>
  </si>
  <si>
    <t>VI</t>
  </si>
  <si>
    <t>VII</t>
  </si>
  <si>
    <t>VIII</t>
  </si>
  <si>
    <t>IX</t>
  </si>
  <si>
    <t>X</t>
  </si>
  <si>
    <t>XI</t>
  </si>
  <si>
    <t>*</t>
  </si>
  <si>
    <t>К</t>
  </si>
  <si>
    <t>А</t>
  </si>
  <si>
    <t>У</t>
  </si>
  <si>
    <t>П</t>
  </si>
  <si>
    <t>С</t>
  </si>
  <si>
    <t>И</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</si>
  <si>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</si>
  <si>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</si>
  <si>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</si>
  <si>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</si>
  <si>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</si>
  <si>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Т</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</si>
  <si>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</si>
  <si>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</si>
  <si>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</si>
  <si>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</si>
  <si>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</si>
  <si>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</si>
  <si>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Практики</t>
  </si>
  <si>
    <t>Студентов</t>
  </si>
  <si>
    <t>Групп</t>
  </si>
  <si>
    <t>Производственная практика (по профилю специальности)</t>
  </si>
  <si>
    <t>Подго-_x000D_
товка</t>
  </si>
  <si>
    <t>Прове-_x000D_
дение</t>
  </si>
  <si>
    <t>1 сем</t>
  </si>
  <si>
    <t>2 сем</t>
  </si>
  <si>
    <t>нед.</t>
  </si>
  <si>
    <t xml:space="preserve">39 </t>
  </si>
  <si>
    <t xml:space="preserve">17 </t>
  </si>
  <si>
    <t xml:space="preserve">22 </t>
  </si>
  <si>
    <t xml:space="preserve">2 </t>
  </si>
  <si>
    <t xml:space="preserve">11 </t>
  </si>
  <si>
    <t xml:space="preserve">7 </t>
  </si>
  <si>
    <t xml:space="preserve">10 </t>
  </si>
  <si>
    <t xml:space="preserve">5 </t>
  </si>
  <si>
    <t xml:space="preserve">3 </t>
  </si>
  <si>
    <t xml:space="preserve">12 </t>
  </si>
  <si>
    <t xml:space="preserve">23 </t>
  </si>
  <si>
    <t>Обучение по дисциплинам и междисциплинарным курсам, в том числе учебная практика</t>
  </si>
  <si>
    <t>час. обяз. уч. занятий</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</si>
  <si>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</si>
  <si>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</si>
  <si>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</si>
  <si>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</si>
  <si>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Производственная практика  ( по профилю специальности)</t>
  </si>
  <si>
    <t>Наименование учебных дисциплин, профессиональных модулей</t>
  </si>
  <si>
    <t>ОК 01. Выбирать способы решения задач профессиональной деятельности применительно к различным контекстам;</t>
  </si>
  <si>
    <t>ОК 02. Использовать современные средства поиска, анализа и интерпретации информации, и информационные технологии для выполнения задач профессиональной деятельности;</t>
  </si>
  <si>
    <t>ОК 03.   Планировать   и   реализовывать   собственное   профессиональное и личностное развитие, предпринимательскую деятельность в профессиональной сфере , использовать знания по финансовой грамотности в различных жизненных ситуациях</t>
  </si>
  <si>
    <t>ОК 04. Эффективно взаимодействовать и работать в коллективе и команде;</t>
  </si>
  <si>
    <t>ОК 05.     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t>
  </si>
  <si>
    <t>ОК 06. Проявлять гражданско-патриотическую позицию, демонстрировать осознанное поведение на основе традиционных общечеловеческих ценностей, в том числе с учетом гармонизации межнациональных и межрелигиозных отношений, применять стандарты антикоррупционного поведения;</t>
  </si>
  <si>
    <t>ОК 07. Содействовать сохранению окружающей среды, ресурсосбережению, применять знания об изменении климата, принципы бережливого производства, эффективно действовать в чрезвычайных ситуациях;</t>
  </si>
  <si>
    <t>ОК   08. 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t>
  </si>
  <si>
    <t>ОК 09. Пользоваться профессиональной документацией на государственном и иностранном языках.</t>
  </si>
  <si>
    <t>ПK 1.1. Выполнять приемку, монтаж, сборку и обкатку новой сельскохозяйственной техники, оформлять соответствующие документы.</t>
  </si>
  <si>
    <t>ПK 1.2. Проводить техническое обслуживание сельскохозяйственной техники при эксплуатации, хранении и в особых условиях эксплуатации, в том числе сезонное техническое обслуживание.</t>
  </si>
  <si>
    <t>ПK 1.3. Выполнять настройку и регулировку почвообрабатывающих, посевных, посадочных и уборочных машин, а также машин для внесения удобрений, средств защиты растений и ухода за сельскохозяйственными культурами</t>
  </si>
  <si>
    <t>ПK 1.4. Выполнять настройку и регулировку машин и  оборудования для  обслуживания животноводческих ферм, комплексов и птицефабрик</t>
  </si>
  <si>
    <t xml:space="preserve">ПK 1.5. Выполнять настройку  и регулировку рабочего  и  вспомогательного   оборудования тракторов и автомобилей
тракторов и автомобилей.
</t>
  </si>
  <si>
    <t>ПK 1.6. Выполнять оперативное планирование работ по подготовке и эксплуатации сельскохозяйственной техники.</t>
  </si>
  <si>
    <t>ПK 1.7.  Осуществлять  подбор сельскохозяйственной техники и оборудования для выполнения  технологических операций, обосновывать режимы работы, способы движения сельскохозяйственных машин по полю.</t>
  </si>
  <si>
    <t>ПK 1.8. Осуществлять выдачу заданий по агрегатированию трактора и сельскохозяйственных машин, настройке агрегатов и самоходных машин.</t>
  </si>
  <si>
    <t>ПK 1.9. Осуществлять контроль выполнения ежесменного технического обслуживания сельскохозяйственной техники, правильности агрегатирования и настройки машинно-тракторных агрегатов и самоходных машин, оборудования на заданные параметры работы, а также оперативный контроль качества выполнения механизированных операций.</t>
  </si>
  <si>
    <t>ПK 1.10. Осуществлять оформление первичной документации по подготовке к эксплуатации и эксплуатации сельскохозяйственной техники и оборудования ,готовить предложения по повышению эффективности ее использования в организации</t>
  </si>
  <si>
    <t xml:space="preserve">ПK 2.1. Выполнять обнаружение и локализацию неисправностей сельскохозяйственной техники, атакже постановку сельскохозяйственной техники на ремонт
ремонт.
также постановку сельскохозяйственной техники на
ремонт.
</t>
  </si>
  <si>
    <t>ПK 2.2. Проводить диагностирование неисправностей сельскохозяйственной техники и оборудования</t>
  </si>
  <si>
    <t>ПK 2.3. Определять способы ремонта (способы устранения неисправности) сельскохозяйственной техники в соответствии с ее техническим состоянием и ресурсы,необходимые для проведения ремонта.</t>
  </si>
  <si>
    <t>ПK 2.4. Выполнять восстановление работоспособности или замену детали (узла) сельсохозяйственной техники.</t>
  </si>
  <si>
    <t>ПK 2.5. Выполнять оперативное планированиевыполнения работ по техническому обслуживанию и ремонту сельскохозяйственной техники и оборудования</t>
  </si>
  <si>
    <t>ПK 2.6. Осуществлять выдачу заданий на выполнение операций в рамках технического обслуживания и ремота сельскохозяйственной техники и  оборудования , на постановку на хранение (снятие с хранения) сельскохозяйственной техники и оборудования.</t>
  </si>
  <si>
    <t>ПК 2.7 Выполнять контроль качества выполнения в рамках технического обслуживания и ремонта сельскохозяйственной техники и оборудования</t>
  </si>
  <si>
    <t>ПК 2.8 Осуществлять материально-техническое обеспечение технического обслуживания и ремонта сельскохозяйственной техники в организации</t>
  </si>
  <si>
    <t>ПК 2.9 Выполнять работы по обеспечению государственной регистрации и технического осмотра сельскохозяйственной техники</t>
  </si>
  <si>
    <t>ПК 2.10 Оформлять документы о проведении ремонта сельскохозяйственной техники и оборудолвания ,составлять техническую документацию на списание сельскохозяйственной техники, непригодной к эксплуатации, готовить предложения по повышению эффективности технического обслуживания и ремонта сельскохозяйственной техники и оборудования в организации</t>
  </si>
  <si>
    <t>ПК 3.1 Управлять тракторами категорий "В", "С","D", "E", "F"</t>
  </si>
  <si>
    <t>ПК 3.2. Выполнять работы по транспортировке грузов</t>
  </si>
  <si>
    <t>ПК 3.3. Работать с документацией установленной формы</t>
  </si>
  <si>
    <t>ПК 3.4. Осуществлять техническое обслуживание транспортных средств в пути следования</t>
  </si>
  <si>
    <t>ПК 3.5. Устранять мелкие неисправности возникающие вовремя эксплуатации транспортных средств</t>
  </si>
  <si>
    <t>ПК 3.6. Проводить первоочередные мероприятия на месте дорожно-транспортного происшествия</t>
  </si>
  <si>
    <t>ПК 3.7. Оказывать первую помощь пострадавшим при дорожно-транспортным происшествии и соблюдать требования по их транспортировке</t>
  </si>
  <si>
    <t>ПК 4.2. Выполнять работы по транспортировке грузов</t>
  </si>
  <si>
    <t>ПК 4.3. Работать с документацией установленной формы</t>
  </si>
  <si>
    <t>ПК 4.4. Осуществлять техническое обслуживание транспортных средств в пути следования</t>
  </si>
  <si>
    <t>ПК 4.5. Устранять мелкие неисправности возникающие вовремя эксплуатации транспортных средств</t>
  </si>
  <si>
    <t>ПК 4.6. Проводить первоочередные мероприятия на месте дорожно-транспортного происшествия</t>
  </si>
  <si>
    <t>ПК 4.7. Оказывать первую помощь пострадавшим при дорожно-транспортным происшествии и соблюдать требования по их транспортировке</t>
  </si>
  <si>
    <t xml:space="preserve">ОП.10 Основы зоотехнии </t>
  </si>
  <si>
    <t>ОП.11 Основы взаимозаменяемости и технические измерения</t>
  </si>
  <si>
    <t>ОП.12 Основы экономики ,менеджмента и маркетинга</t>
  </si>
  <si>
    <t>О.13 Правовые основы профессиональной деятельности и охрана труда  / Социальная адаптация и основы социально-правовых знаний</t>
  </si>
  <si>
    <t>ПМ.01 Эксплуатация сельскохозяйственной техники и оборудования</t>
  </si>
  <si>
    <t xml:space="preserve"> ПМ.02 Ремонт сельскохозяйственной техники и оборудования</t>
  </si>
  <si>
    <t>ПМ.03Освоение  профессии рабочих, должностей служащих: 19205 Тракторист -машинист сельскохозяйственного производства</t>
  </si>
  <si>
    <t>ПМ.04 Освоение  профессии рабочих, должностей служащих: Водитель автомобиля категории  "С"</t>
  </si>
  <si>
    <t>Учебная  практика по ПМ.04 Освоение  профессии рабочих, должностей служащих: Водитель автомобиля категории  "С"</t>
  </si>
  <si>
    <t>СГЦ.01 История России</t>
  </si>
  <si>
    <t>СГЦ.02 Иностранный язык в профессиональной деятельности</t>
  </si>
  <si>
    <t>СГЦ.03 Безопасность жизнедеятельности</t>
  </si>
  <si>
    <t xml:space="preserve">СГЦ.04 Физическая культура </t>
  </si>
  <si>
    <t>ОП.01 Математические методы решения прикладных профессиональных задач</t>
  </si>
  <si>
    <t>ОП.02 Экологические основы природопользования</t>
  </si>
  <si>
    <t>ОП.03 Информационные технологии в профессиональной деятельности /Адаптивные информационные и коммуникационные технологии</t>
  </si>
  <si>
    <t>ОП.04 Инженерная графика</t>
  </si>
  <si>
    <t>ОП.05Техническая механика</t>
  </si>
  <si>
    <t>ОП.06 Материаловедение</t>
  </si>
  <si>
    <t>ОП.07  Электротехника и электроника</t>
  </si>
  <si>
    <t xml:space="preserve">ОП.08 Основы гидравлики и теплотехники </t>
  </si>
  <si>
    <t>ОП.09 Основы агрономии</t>
  </si>
  <si>
    <t>ПМ.04 Освоение  профессии рабочих, должностей служащих: Водитель автомобиля категории "В", "С"</t>
  </si>
  <si>
    <t>ОК 01. Выбирать способы решения задач профессиональной деятельности применительно к различным контекстам</t>
  </si>
  <si>
    <t>ОК 04. Эффективно взаимодействовать и работать в коллективе и команде</t>
  </si>
  <si>
    <t>Учебная  практика по ПМ.04 Освоение  профессии рабочих, должностей служащих: Водитель автомобиля категорий "В", "С"</t>
  </si>
  <si>
    <t>ПК 4.1.Управлять автомобилями категорий "В",  "С"</t>
  </si>
  <si>
    <t xml:space="preserve">В социально-гуманитарном, общепрофессиональном и  профессиональном циклах предусмотрена самостоятельная работа до 3 % без взаимодействия с преподавателем. Для самостоятельной работы обучающихся предусмотрен кабинет, оснащенный компьютерной техникой  с подключением к информационно-телекоммуникативной сети "Интернет".                                                                                    </t>
  </si>
  <si>
    <t>Количество лабораторных работ и практических занятий  по дисциплинам и МДК составляет не менее 30%  от общего количества часов, предусмотренных учебным планом .</t>
  </si>
  <si>
    <t>4з/32Дз/17Э</t>
  </si>
  <si>
    <t xml:space="preserve">Вариативная часть  учебных  циклов образовательной программы составляет 864 часа.    Вариативная часть  направлена на формирование общих компетенций и профессиональных компетенций, необходимых для обеспечения конкурентноспособности выпускника в  соответствии с потребностями регионального рынка труда, а также с учетом требований цифровой экономики.                                                                                                                                        Вариативная часть использована на введение :                                                                                                                                                                                                                                                                                             МДК 01.03 . Комплектование машинно-тракторного агрегата  для  выполнения  сельскохозяйственных  работ-124 ч.;                                                                                                                                                 ПМ.03 Освоение одной или нескольких профессий рабочих, должностей служащих: 19205 Тракторист -машинист сельскохозяйственного производства  -144ч.;                                                                                                                                                                                                                                                                                                                                                                                           </t>
  </si>
  <si>
    <t>Учебная практика по ПМ.03 -36ч.,                                                                                                                                                                                                                                              ПМ.04 Освоение одной или нескольких профессий рабочих, должностей служащих: Водитель автомобиля категорий  "В",  "С" -148 ч.;                                                                                                                                           Учебная практика по ПМ.04 -36ч.,                                                                                                        Учебная практика по ПМ.01 Эксплуатация сельскохозяйственной техники и оборудования -16ч.                                                                                                                    Производственная практика (преддипломная)  - 72 ч.;                                                                                  Производственная практика ( по профилю специальности) по ПМ.01 Эксплуатация сельскохозяйственной техники и оборудования   - 144 ч.;                                                                                               Производственная практика ( по профилю специальности) по ПМ.02 Ремонт сельскохозяйственной техники и оборудования -144ч.</t>
  </si>
  <si>
    <t>Учебное время, отведенное на теоретическое  обучение   (1404 час.), распределено на изучение  учебных дисциплин общеобразовательного  цикла  состоящих из  общих учебных  дисциплин, учебных  дисциплин по выбору из обязательных предметных областей  и  элективных курсов на основе выбранного  технологического профиля.   ЭК.02  Введение в специальность включает в себя следующие разделы : введение в специальность  -36ч., химия в специальности-78 ч, основы социальных знаний -84., агробиология -36ч.  Каждый раздел реализуется преподавателем,  уровень квалификации которого соответсвует  профилю  преподаваемого раздела.                                                                                                                                                                                                                 Учебные дисциплины общеобразовательного цикла реализуются  рабочими программами разработанными на  основании  примерных  программам общеобразовательных учебных дисциплин, размещенных  в Реестре примерных основных образовательных программ СПО, по адресу https://reestrspo.firpo.ru (раздел Примерные рабочие программы . Общеобразоватеольный блок).                                                                                                                                                                                                        В процессе реализации среднего общего образования предусмотрено выполнение обучающимися индивидуальных проектов в рамках одной или нескольких изучаемых учебных дисциплин с учетом специфики осваиваемой специальности. Индивидуальный проект выполняется обучающимися в течение периода освоения общеобразовательной дисциплины в рамках учебного времени, отведенного учебным планом.</t>
  </si>
  <si>
    <t>ООД.00</t>
  </si>
  <si>
    <t>ООД.11</t>
  </si>
  <si>
    <t>4. Перечень кабинетов, лабораторий, мастерских и других помещений для подготовки по специальности</t>
  </si>
  <si>
    <t>Русского языка</t>
  </si>
  <si>
    <t>Литературы</t>
  </si>
  <si>
    <t>Иностранного языка</t>
  </si>
  <si>
    <t>Математики</t>
  </si>
  <si>
    <t>Истории</t>
  </si>
  <si>
    <t>Обществознания</t>
  </si>
  <si>
    <t xml:space="preserve">Физики </t>
  </si>
  <si>
    <t>Астрономии</t>
  </si>
  <si>
    <t xml:space="preserve">Химии </t>
  </si>
  <si>
    <t>Биологии</t>
  </si>
  <si>
    <t>Географии</t>
  </si>
  <si>
    <t>Информатики</t>
  </si>
  <si>
    <t>Социально-экономических дисциплин</t>
  </si>
  <si>
    <t>Информационных технологий в профессиональной деятельности</t>
  </si>
  <si>
    <t>Безопасности жизнедеятельности и охраны труда</t>
  </si>
  <si>
    <t>Инженерной графики</t>
  </si>
  <si>
    <t>Технической механики</t>
  </si>
  <si>
    <t>Материаловедения</t>
  </si>
  <si>
    <t>Управления транспортным средством и безопасности движения</t>
  </si>
  <si>
    <t xml:space="preserve"> Агрономии</t>
  </si>
  <si>
    <t>Зоотехнии</t>
  </si>
  <si>
    <t>Экологических основ природопользования</t>
  </si>
  <si>
    <t>Электротехники и электроники</t>
  </si>
  <si>
    <t>Метрологии,  стандартизации и подтверждения качества</t>
  </si>
  <si>
    <t>Гидравлики и теплотехники</t>
  </si>
  <si>
    <t>Топлива и смазочных материалов</t>
  </si>
  <si>
    <t>Тракторов и автомобилей</t>
  </si>
  <si>
    <t>Сельскохозяйственных и мелиоративных машин</t>
  </si>
  <si>
    <t>Эксплуатации машинно-тракторного парка</t>
  </si>
  <si>
    <t>Ремонта машин, оборудования и восстановления деталей</t>
  </si>
  <si>
    <t>Технологии и механизации производства продукции растениеводства</t>
  </si>
  <si>
    <t>Технологии и механизации производства продукции животноводства</t>
  </si>
  <si>
    <t>Слесарная мастерская</t>
  </si>
  <si>
    <t xml:space="preserve"> Сварочная </t>
  </si>
  <si>
    <t>Пункт технического обслуживания и ремонта</t>
  </si>
  <si>
    <t>Тренажер для выработки навыков и совершенствования техники управления транспортным и мобильным энергетическим средством (в качестве тренажера может использоваться учебное транспортное средство).</t>
  </si>
  <si>
    <t>Спортивный зал</t>
  </si>
  <si>
    <t>Библиотека, читальный зал с выходом в интернет</t>
  </si>
  <si>
    <t>Актовый зал</t>
  </si>
  <si>
    <t xml:space="preserve">                            </t>
  </si>
  <si>
    <t>Министерство сельского хозяйства и продовольственных ресурсов Нижегородской области  Государственное бюджетное профессиональное образовательное учреждение "Ардатовский аграрный техникум"</t>
  </si>
  <si>
    <r>
      <t xml:space="preserve">           Настоящий учебный план программы подготовки специалистов среднего звена Государственного бюджетного профессионального образовательного учреждения "Ардатовский аграрный техникум" разработан на основе федерального государственного образовательного стандарта  по специальности среднего профессионального образования (далее ФГОС СПО ), утвержденного приказом Министерства просвещения  Российской Федерации от  14 апреля 2022 г. №235,  зарегистрированного Министерством юстиции (рег. № 68567  от </t>
    </r>
    <r>
      <rPr>
        <u/>
        <sz val="12"/>
        <rFont val="Times New Roman"/>
        <family val="1"/>
        <charset val="204"/>
      </rPr>
      <t>24 мая   2022 г</t>
    </r>
    <r>
      <rPr>
        <sz val="12"/>
        <rFont val="Times New Roman"/>
        <family val="1"/>
        <charset val="204"/>
      </rPr>
      <t>.) 35.02.16  Эксплуатация и ремонт сельскохозяйственной техники и оборудования.</t>
    </r>
  </si>
  <si>
    <t>Начало учебных занятий на всех курсах - 1 сентября, окончание учебных занятий на каждом курсе в соответствии с учебным  планом образовательной программы.Продолжительность  учебной недели – пятидневная. Учебные занятия сгруппированы парами, продолжительность одного часа - 45 минут.</t>
  </si>
  <si>
    <t>Система контроля и оценки процесса и результатов освоения  ППССЗ  осуществляется в  соответствии с Положением  о текущем контроле успеваемости  и промежуточной аттестации обучающихся ГБПОУ "Ардатовский аграрный техникум". Оценивание результатов производится  по балльной системе: 5 (отлично), 4 (хорошо), 3 (удовлетворительно), 2 (неудовлетворительно). Конкретные  формы и виды контроля определяются ведущим преподавателем.</t>
  </si>
  <si>
    <t xml:space="preserve">Вождение транспортного средства и самоходных машин   осуществляется вне сетки учебных занятий,индивидуально с каждым обучающимся в соответствии с графиком очередности обучения вождению. </t>
  </si>
  <si>
    <t>Промежуточная аттестация обучающихся  проводится в соответствии с Положением о текущем контроле успеваемости и промежуточной аттестации обучающихся ГБПОУ "Ардатовский аграрный техникум"  в форме дифференцированного зачета ,комплексного дифференцированного зачета, комплексного экзамена и экзамена по модулю, квалификационного экзамена. Конкретные формы и процедуры текущего контроля, промежуточной аттестации по дисциплинам и МДК, профессиональным  модулям  разрабатываются техникумом самостоятельно и доводятся до сведения обучающихся в течение первых двух месяцев от начала обучения.</t>
  </si>
</sst>
</file>

<file path=xl/styles.xml><?xml version="1.0" encoding="utf-8"?>
<styleSheet xmlns="http://schemas.openxmlformats.org/spreadsheetml/2006/main">
  <numFmts count="1">
    <numFmt numFmtId="164" formatCode="0.0"/>
  </numFmts>
  <fonts count="86">
    <font>
      <sz val="11"/>
      <color theme="1"/>
      <name val="Calibri"/>
      <family val="2"/>
      <charset val="204"/>
      <scheme val="minor"/>
    </font>
    <font>
      <sz val="12"/>
      <name val="Times New Roman"/>
      <family val="1"/>
      <charset val="204"/>
    </font>
    <font>
      <sz val="11"/>
      <name val="Times New Roman"/>
      <family val="1"/>
      <charset val="204"/>
    </font>
    <font>
      <b/>
      <sz val="14"/>
      <name val="Times New Roman"/>
      <family val="1"/>
      <charset val="204"/>
    </font>
    <font>
      <sz val="14"/>
      <name val="Times New Roman"/>
      <family val="1"/>
      <charset val="204"/>
    </font>
    <font>
      <i/>
      <sz val="14"/>
      <name val="Times New Roman"/>
      <family val="1"/>
      <charset val="204"/>
    </font>
    <font>
      <i/>
      <sz val="11"/>
      <name val="Times New Roman"/>
      <family val="1"/>
      <charset val="204"/>
    </font>
    <font>
      <sz val="14"/>
      <color theme="1"/>
      <name val="Times New Roman"/>
      <family val="1"/>
      <charset val="204"/>
    </font>
    <font>
      <sz val="11"/>
      <color theme="1"/>
      <name val="Times New Roman"/>
      <family val="1"/>
      <charset val="204"/>
    </font>
    <font>
      <sz val="14"/>
      <color rgb="FF000000"/>
      <name val="Times New Roman"/>
      <family val="1"/>
      <charset val="204"/>
    </font>
    <font>
      <sz val="10"/>
      <name val="Times New Roman"/>
      <family val="1"/>
      <charset val="204"/>
    </font>
    <font>
      <b/>
      <sz val="10"/>
      <name val="Times New Roman"/>
      <family val="1"/>
      <charset val="204"/>
    </font>
    <font>
      <b/>
      <sz val="11"/>
      <name val="Times New Roman"/>
      <family val="1"/>
      <charset val="204"/>
    </font>
    <font>
      <sz val="9"/>
      <name val="Times New Roman"/>
      <family val="1"/>
      <charset val="204"/>
    </font>
    <font>
      <sz val="10"/>
      <color theme="1"/>
      <name val="Times New Roman"/>
      <family val="1"/>
      <charset val="204"/>
    </font>
    <font>
      <b/>
      <sz val="7"/>
      <name val="Times New Roman"/>
      <family val="1"/>
      <charset val="204"/>
    </font>
    <font>
      <sz val="7"/>
      <name val="Times New Roman"/>
      <family val="1"/>
      <charset val="204"/>
    </font>
    <font>
      <sz val="7"/>
      <color rgb="FF0000FF"/>
      <name val="Times New Roman"/>
      <family val="1"/>
      <charset val="204"/>
    </font>
    <font>
      <sz val="8"/>
      <name val="Times New Roman"/>
      <family val="1"/>
      <charset val="204"/>
    </font>
    <font>
      <b/>
      <sz val="8"/>
      <name val="Times New Roman"/>
      <family val="1"/>
      <charset val="204"/>
    </font>
    <font>
      <i/>
      <sz val="7"/>
      <name val="Times New Roman"/>
      <family val="1"/>
      <charset val="204"/>
    </font>
    <font>
      <sz val="5"/>
      <name val="Times New Roman"/>
      <family val="1"/>
      <charset val="204"/>
    </font>
    <font>
      <sz val="7"/>
      <color rgb="FFFF0000"/>
      <name val="Times New Roman"/>
      <family val="1"/>
      <charset val="204"/>
    </font>
    <font>
      <b/>
      <sz val="8"/>
      <color rgb="FF0000FF"/>
      <name val="Times New Roman"/>
      <family val="1"/>
      <charset val="204"/>
    </font>
    <font>
      <b/>
      <sz val="7"/>
      <color rgb="FF0000FF"/>
      <name val="Times New Roman"/>
      <family val="1"/>
      <charset val="204"/>
    </font>
    <font>
      <i/>
      <sz val="7"/>
      <color rgb="FF0000FF"/>
      <name val="Times New Roman"/>
      <family val="1"/>
      <charset val="204"/>
    </font>
    <font>
      <sz val="8"/>
      <color rgb="FF0000FF"/>
      <name val="Times New Roman"/>
      <family val="1"/>
      <charset val="204"/>
    </font>
    <font>
      <b/>
      <sz val="8"/>
      <color rgb="FFFF0000"/>
      <name val="Times New Roman"/>
      <family val="1"/>
      <charset val="204"/>
    </font>
    <font>
      <b/>
      <sz val="7"/>
      <color rgb="FFFF0000"/>
      <name val="Times New Roman"/>
      <family val="1"/>
      <charset val="204"/>
    </font>
    <font>
      <i/>
      <sz val="7"/>
      <color rgb="FFFF0000"/>
      <name val="Times New Roman"/>
      <family val="1"/>
      <charset val="204"/>
    </font>
    <font>
      <sz val="8"/>
      <color rgb="FFFF0000"/>
      <name val="Times New Roman"/>
      <family val="1"/>
      <charset val="204"/>
    </font>
    <font>
      <b/>
      <i/>
      <sz val="7"/>
      <name val="Times New Roman"/>
      <family val="1"/>
      <charset val="204"/>
    </font>
    <font>
      <sz val="6"/>
      <name val="Times New Roman"/>
      <family val="1"/>
      <charset val="204"/>
    </font>
    <font>
      <i/>
      <sz val="12"/>
      <name val="Times New Roman"/>
      <family val="1"/>
      <charset val="204"/>
    </font>
    <font>
      <i/>
      <sz val="10"/>
      <name val="Times New Roman"/>
      <family val="1"/>
      <charset val="204"/>
    </font>
    <font>
      <b/>
      <sz val="6"/>
      <name val="Times New Roman"/>
      <family val="1"/>
      <charset val="204"/>
    </font>
    <font>
      <b/>
      <sz val="5"/>
      <name val="Times New Roman"/>
      <family val="1"/>
      <charset val="204"/>
    </font>
    <font>
      <b/>
      <sz val="6"/>
      <color rgb="FF0000FF"/>
      <name val="Times New Roman"/>
      <family val="1"/>
      <charset val="204"/>
    </font>
    <font>
      <sz val="5"/>
      <color rgb="FF0000FF"/>
      <name val="Times New Roman"/>
      <family val="1"/>
      <charset val="204"/>
    </font>
    <font>
      <sz val="6"/>
      <color rgb="FF0000FF"/>
      <name val="Times New Roman"/>
      <family val="1"/>
      <charset val="204"/>
    </font>
    <font>
      <sz val="5.5"/>
      <name val="Times New Roman"/>
      <family val="1"/>
      <charset val="204"/>
    </font>
    <font>
      <b/>
      <sz val="5.5"/>
      <name val="Times New Roman"/>
      <family val="1"/>
      <charset val="204"/>
    </font>
    <font>
      <b/>
      <sz val="6.5"/>
      <name val="Times New Roman"/>
      <family val="1"/>
      <charset val="204"/>
    </font>
    <font>
      <b/>
      <sz val="6.5"/>
      <color rgb="FF0000FF"/>
      <name val="Times New Roman"/>
      <family val="1"/>
      <charset val="204"/>
    </font>
    <font>
      <sz val="5.3"/>
      <name val="Times New Roman"/>
      <family val="1"/>
      <charset val="204"/>
    </font>
    <font>
      <b/>
      <sz val="5.3"/>
      <name val="Times New Roman"/>
      <family val="1"/>
      <charset val="204"/>
    </font>
    <font>
      <sz val="6.5"/>
      <name val="Times New Roman"/>
      <family val="1"/>
      <charset val="204"/>
    </font>
    <font>
      <u/>
      <sz val="14"/>
      <color theme="1"/>
      <name val="Times New Roman"/>
      <family val="1"/>
      <charset val="204"/>
    </font>
    <font>
      <u/>
      <sz val="11"/>
      <name val="Times New Roman"/>
      <family val="1"/>
      <charset val="204"/>
    </font>
    <font>
      <b/>
      <sz val="12"/>
      <name val="Times New Roman"/>
      <family val="1"/>
      <charset val="204"/>
    </font>
    <font>
      <u/>
      <sz val="11"/>
      <color theme="10"/>
      <name val="Calibri"/>
      <family val="2"/>
      <charset val="204"/>
    </font>
    <font>
      <u/>
      <sz val="12"/>
      <name val="Times New Roman"/>
      <family val="1"/>
      <charset val="204"/>
    </font>
    <font>
      <b/>
      <sz val="12"/>
      <color indexed="8"/>
      <name val="Times New Roman"/>
      <family val="1"/>
      <charset val="204"/>
    </font>
    <font>
      <sz val="8"/>
      <color theme="1"/>
      <name val="Calibri"/>
      <family val="2"/>
      <charset val="204"/>
      <scheme val="minor"/>
    </font>
    <font>
      <sz val="7"/>
      <color theme="1"/>
      <name val="Calibri"/>
      <family val="2"/>
      <charset val="204"/>
      <scheme val="minor"/>
    </font>
    <font>
      <b/>
      <sz val="6"/>
      <color theme="1"/>
      <name val="Calibri"/>
      <family val="2"/>
      <charset val="204"/>
      <scheme val="minor"/>
    </font>
    <font>
      <b/>
      <i/>
      <sz val="8"/>
      <name val="Times New Roman"/>
      <family val="1"/>
      <charset val="204"/>
    </font>
    <font>
      <i/>
      <sz val="8"/>
      <name val="Times New Roman"/>
      <family val="1"/>
      <charset val="204"/>
    </font>
    <font>
      <i/>
      <sz val="8"/>
      <color rgb="FFFF0000"/>
      <name val="Times New Roman"/>
      <family val="1"/>
      <charset val="204"/>
    </font>
    <font>
      <i/>
      <sz val="8"/>
      <color rgb="FF0000FF"/>
      <name val="Times New Roman"/>
      <family val="1"/>
      <charset val="204"/>
    </font>
    <font>
      <sz val="4"/>
      <color rgb="FF0000FF"/>
      <name val="Times New Roman"/>
      <family val="1"/>
      <charset val="204"/>
    </font>
    <font>
      <b/>
      <sz val="7"/>
      <color theme="1"/>
      <name val="Calibri"/>
      <family val="2"/>
      <charset val="204"/>
      <scheme val="minor"/>
    </font>
    <font>
      <b/>
      <sz val="9"/>
      <name val="Times New Roman"/>
      <family val="1"/>
      <charset val="204"/>
    </font>
    <font>
      <b/>
      <sz val="9"/>
      <color rgb="FFFF0000"/>
      <name val="Times New Roman"/>
      <family val="1"/>
      <charset val="204"/>
    </font>
    <font>
      <sz val="9"/>
      <color rgb="FFFF0000"/>
      <name val="Times New Roman"/>
      <family val="1"/>
      <charset val="204"/>
    </font>
    <font>
      <sz val="8"/>
      <color indexed="8"/>
      <name val="Tahoma"/>
      <family val="2"/>
      <charset val="204"/>
    </font>
    <font>
      <b/>
      <sz val="7.5"/>
      <name val="Times New Roman"/>
      <family val="1"/>
      <charset val="204"/>
    </font>
    <font>
      <b/>
      <sz val="5"/>
      <color rgb="FF0000FF"/>
      <name val="Times New Roman"/>
      <family val="1"/>
      <charset val="204"/>
    </font>
    <font>
      <b/>
      <sz val="10"/>
      <color rgb="FF0000FF"/>
      <name val="Times New Roman"/>
      <family val="1"/>
      <charset val="204"/>
    </font>
    <font>
      <sz val="10"/>
      <color rgb="FFFF0000"/>
      <name val="Times New Roman"/>
      <family val="1"/>
      <charset val="204"/>
    </font>
    <font>
      <b/>
      <sz val="10"/>
      <color rgb="FFFF0000"/>
      <name val="Times New Roman"/>
      <family val="1"/>
      <charset val="204"/>
    </font>
    <font>
      <b/>
      <sz val="9"/>
      <color rgb="FF0000FF"/>
      <name val="Times New Roman"/>
      <family val="1"/>
      <charset val="204"/>
    </font>
    <font>
      <sz val="10"/>
      <color rgb="FF0000FF"/>
      <name val="Times New Roman"/>
      <family val="1"/>
      <charset val="204"/>
    </font>
    <font>
      <b/>
      <sz val="11"/>
      <color indexed="8"/>
      <name val="Arial"/>
      <family val="2"/>
      <charset val="204"/>
    </font>
    <font>
      <b/>
      <sz val="8"/>
      <color indexed="8"/>
      <name val="Tahoma"/>
      <family val="2"/>
      <charset val="204"/>
    </font>
    <font>
      <sz val="10"/>
      <color indexed="8"/>
      <name val="Tahoma"/>
      <family val="2"/>
      <charset val="204"/>
    </font>
    <font>
      <b/>
      <sz val="10"/>
      <color indexed="8"/>
      <name val="Arial"/>
      <family val="2"/>
      <charset val="204"/>
    </font>
    <font>
      <sz val="7"/>
      <color indexed="8"/>
      <name val="Tahoma"/>
      <family val="2"/>
      <charset val="204"/>
    </font>
    <font>
      <sz val="6"/>
      <color indexed="8"/>
      <name val="Arial"/>
      <family val="2"/>
      <charset val="204"/>
    </font>
    <font>
      <sz val="9"/>
      <color indexed="8"/>
      <name val="Tahoma"/>
      <family val="2"/>
      <charset val="204"/>
    </font>
    <font>
      <sz val="9"/>
      <color indexed="8"/>
      <name val="Tahoma"/>
      <family val="2"/>
      <charset val="204"/>
    </font>
    <font>
      <b/>
      <sz val="11"/>
      <color theme="1"/>
      <name val="Calibri"/>
      <family val="2"/>
      <charset val="204"/>
      <scheme val="minor"/>
    </font>
    <font>
      <sz val="8"/>
      <color theme="1"/>
      <name val="Times New Roman"/>
      <family val="1"/>
      <charset val="204"/>
    </font>
    <font>
      <sz val="10"/>
      <name val="Calibri"/>
      <family val="2"/>
      <charset val="204"/>
      <scheme val="minor"/>
    </font>
    <font>
      <sz val="9"/>
      <name val="Calibri"/>
      <family val="2"/>
      <charset val="204"/>
      <scheme val="minor"/>
    </font>
    <font>
      <sz val="8"/>
      <name val="Calibri"/>
      <family val="2"/>
      <charset val="204"/>
      <scheme val="minor"/>
    </font>
  </fonts>
  <fills count="11">
    <fill>
      <patternFill patternType="none"/>
    </fill>
    <fill>
      <patternFill patternType="gray125"/>
    </fill>
    <fill>
      <patternFill patternType="solid">
        <fgColor theme="4" tint="0.7999816888943144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FFF00"/>
        <bgColor indexed="64"/>
      </patternFill>
    </fill>
    <fill>
      <patternFill patternType="solid">
        <fgColor theme="0"/>
        <bgColor rgb="FF000000"/>
      </patternFill>
    </fill>
    <fill>
      <patternFill patternType="solid">
        <fgColor theme="0" tint="-0.34998626667073579"/>
        <bgColor indexed="64"/>
      </patternFill>
    </fill>
    <fill>
      <patternFill patternType="solid">
        <fgColor theme="0" tint="-0.34998626667073579"/>
        <bgColor rgb="FF000000"/>
      </patternFill>
    </fill>
  </fills>
  <borders count="14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dotted">
        <color indexed="64"/>
      </top>
      <bottom style="medium">
        <color indexed="64"/>
      </bottom>
      <diagonal/>
    </border>
    <border>
      <left style="hair">
        <color indexed="64"/>
      </left>
      <right style="thin">
        <color indexed="64"/>
      </right>
      <top/>
      <bottom style="dotted">
        <color indexed="64"/>
      </bottom>
      <diagonal/>
    </border>
    <border>
      <left style="hair">
        <color indexed="64"/>
      </left>
      <right style="thin">
        <color indexed="64"/>
      </right>
      <top/>
      <bottom/>
      <diagonal/>
    </border>
    <border>
      <left style="hair">
        <color indexed="64"/>
      </left>
      <right style="thin">
        <color indexed="64"/>
      </right>
      <top style="dotted">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dotted">
        <color indexed="64"/>
      </top>
      <bottom style="dotted">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hair">
        <color indexed="64"/>
      </left>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hair">
        <color indexed="64"/>
      </left>
      <right/>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hair">
        <color indexed="64"/>
      </right>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hair">
        <color indexed="64"/>
      </left>
      <right style="hair">
        <color indexed="64"/>
      </right>
      <top/>
      <bottom/>
      <diagonal/>
    </border>
    <border>
      <left style="thin">
        <color indexed="64"/>
      </left>
      <right style="hair">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right style="thin">
        <color indexed="64"/>
      </right>
      <top style="dotted">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bottom style="dotted">
        <color indexed="64"/>
      </bottom>
      <diagonal/>
    </border>
    <border>
      <left/>
      <right style="thin">
        <color indexed="64"/>
      </right>
      <top style="medium">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bottom style="thin">
        <color indexed="64"/>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style="thin">
        <color indexed="64"/>
      </left>
      <right/>
      <top/>
      <bottom style="medium">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style="medium">
        <color indexed="64"/>
      </left>
      <right style="hair">
        <color indexed="64"/>
      </right>
      <top/>
      <bottom/>
      <diagonal/>
    </border>
    <border>
      <left style="hair">
        <color indexed="64"/>
      </left>
      <right style="medium">
        <color indexed="64"/>
      </right>
      <top style="medium">
        <color indexed="64"/>
      </top>
      <bottom style="thin">
        <color indexed="64"/>
      </bottom>
      <diagonal/>
    </border>
    <border>
      <left style="hair">
        <color indexed="64"/>
      </left>
      <right/>
      <top/>
      <bottom style="dotted">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bottom/>
      <diagonal/>
    </border>
    <border>
      <left style="hair">
        <color indexed="64"/>
      </left>
      <right style="medium">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hair">
        <color indexed="64"/>
      </right>
      <top/>
      <bottom style="medium">
        <color indexed="64"/>
      </bottom>
      <diagonal/>
    </border>
    <border>
      <left style="hair">
        <color indexed="64"/>
      </left>
      <right style="thin">
        <color indexed="64"/>
      </right>
      <top style="medium">
        <color indexed="64"/>
      </top>
      <bottom style="medium">
        <color indexed="64"/>
      </bottom>
      <diagonal/>
    </border>
  </borders>
  <cellStyleXfs count="5">
    <xf numFmtId="0" fontId="0" fillId="0" borderId="0"/>
    <xf numFmtId="0" fontId="50" fillId="0" borderId="0" applyNumberFormat="0" applyFill="0" applyBorder="0" applyAlignment="0" applyProtection="0">
      <alignment vertical="top"/>
      <protection locked="0"/>
    </xf>
    <xf numFmtId="0" fontId="65" fillId="0" borderId="0"/>
    <xf numFmtId="0" fontId="79" fillId="0" borderId="0"/>
    <xf numFmtId="0" fontId="80" fillId="0" borderId="0"/>
  </cellStyleXfs>
  <cellXfs count="2785">
    <xf numFmtId="0" fontId="0" fillId="0" borderId="0" xfId="0"/>
    <xf numFmtId="0" fontId="2" fillId="0" borderId="0" xfId="0" applyFont="1"/>
    <xf numFmtId="0" fontId="1" fillId="0" borderId="0" xfId="0" applyFont="1" applyAlignment="1"/>
    <xf numFmtId="0" fontId="2" fillId="0" borderId="0" xfId="0" applyFont="1" applyAlignment="1">
      <alignment horizontal="left"/>
    </xf>
    <xf numFmtId="0" fontId="4" fillId="0" borderId="0" xfId="0" applyFont="1" applyAlignment="1"/>
    <xf numFmtId="0" fontId="3" fillId="0" borderId="0" xfId="0" applyFont="1" applyAlignment="1">
      <alignment horizontal="left"/>
    </xf>
    <xf numFmtId="0" fontId="5" fillId="0" borderId="0" xfId="0" applyFont="1" applyAlignment="1">
      <alignment horizontal="left"/>
    </xf>
    <xf numFmtId="0" fontId="6" fillId="0" borderId="0" xfId="0" applyFont="1"/>
    <xf numFmtId="0" fontId="8" fillId="0" borderId="0" xfId="0" applyFont="1"/>
    <xf numFmtId="0" fontId="9" fillId="0" borderId="0" xfId="0" applyFont="1" applyAlignment="1"/>
    <xf numFmtId="0" fontId="10" fillId="0" borderId="0" xfId="0" applyFont="1"/>
    <xf numFmtId="0" fontId="12" fillId="0" borderId="0" xfId="0" applyFont="1"/>
    <xf numFmtId="0" fontId="13" fillId="0" borderId="0" xfId="0" applyFont="1"/>
    <xf numFmtId="0" fontId="14" fillId="0" borderId="0" xfId="0" applyFont="1" applyAlignment="1">
      <alignment horizontal="justify" wrapText="1"/>
    </xf>
    <xf numFmtId="1" fontId="15" fillId="0" borderId="10" xfId="0" applyNumberFormat="1" applyFont="1" applyBorder="1" applyAlignment="1">
      <alignment horizontal="center"/>
    </xf>
    <xf numFmtId="0" fontId="16" fillId="0" borderId="0" xfId="0" applyFont="1"/>
    <xf numFmtId="0" fontId="15" fillId="0" borderId="0" xfId="0" applyFont="1" applyAlignment="1">
      <alignment wrapText="1"/>
    </xf>
    <xf numFmtId="0" fontId="16" fillId="5" borderId="0" xfId="0" applyFont="1" applyFill="1" applyAlignment="1">
      <alignment horizontal="center"/>
    </xf>
    <xf numFmtId="0" fontId="15" fillId="0" borderId="0" xfId="0" applyFont="1"/>
    <xf numFmtId="0" fontId="15" fillId="2" borderId="23" xfId="0" applyFont="1" applyFill="1" applyBorder="1" applyAlignment="1">
      <alignment horizontal="center"/>
    </xf>
    <xf numFmtId="0" fontId="20" fillId="0" borderId="0" xfId="0" applyFont="1"/>
    <xf numFmtId="0" fontId="16" fillId="0" borderId="0" xfId="0" applyFont="1" applyBorder="1"/>
    <xf numFmtId="0" fontId="16" fillId="0" borderId="8" xfId="0" applyFont="1" applyBorder="1" applyAlignment="1">
      <alignment horizontal="center"/>
    </xf>
    <xf numFmtId="0" fontId="16" fillId="0" borderId="20" xfId="0" applyFont="1" applyBorder="1" applyAlignment="1">
      <alignment horizontal="center"/>
    </xf>
    <xf numFmtId="0" fontId="16" fillId="0" borderId="0" xfId="0" applyFont="1" applyBorder="1" applyAlignment="1">
      <alignment horizontal="center" vertical="center" textRotation="90"/>
    </xf>
    <xf numFmtId="0" fontId="16" fillId="4" borderId="0" xfId="0" applyFont="1" applyFill="1" applyBorder="1" applyAlignment="1">
      <alignment horizontal="center"/>
    </xf>
    <xf numFmtId="0" fontId="16" fillId="4" borderId="0" xfId="0" applyFont="1" applyFill="1" applyAlignment="1">
      <alignment horizontal="center"/>
    </xf>
    <xf numFmtId="0" fontId="18" fillId="0" borderId="0" xfId="0" applyFont="1" applyBorder="1" applyAlignment="1">
      <alignment horizontal="center"/>
    </xf>
    <xf numFmtId="0" fontId="18" fillId="4" borderId="0" xfId="0" applyFont="1" applyFill="1" applyBorder="1" applyAlignment="1">
      <alignment horizontal="center"/>
    </xf>
    <xf numFmtId="0" fontId="18" fillId="0" borderId="0" xfId="0" applyFont="1"/>
    <xf numFmtId="0" fontId="18" fillId="0" borderId="0" xfId="0" applyFont="1" applyBorder="1"/>
    <xf numFmtId="0" fontId="18" fillId="0" borderId="0" xfId="0" applyFont="1" applyBorder="1" applyAlignment="1">
      <alignment horizontal="center" vertical="center" textRotation="90"/>
    </xf>
    <xf numFmtId="0" fontId="18" fillId="0" borderId="0" xfId="0" applyFont="1" applyAlignment="1">
      <alignment horizontal="center"/>
    </xf>
    <xf numFmtId="0" fontId="18" fillId="4" borderId="0" xfId="0" applyFont="1" applyFill="1" applyAlignment="1">
      <alignment horizontal="center"/>
    </xf>
    <xf numFmtId="0" fontId="14" fillId="0" borderId="0" xfId="0" applyFont="1" applyAlignment="1">
      <alignment wrapText="1"/>
    </xf>
    <xf numFmtId="0" fontId="14" fillId="0" borderId="0" xfId="0" applyFont="1"/>
    <xf numFmtId="0" fontId="14" fillId="0" borderId="0" xfId="0" applyFont="1" applyAlignment="1">
      <alignment horizontal="justify"/>
    </xf>
    <xf numFmtId="0" fontId="15" fillId="0" borderId="0" xfId="0" applyFont="1" applyBorder="1" applyAlignment="1">
      <alignment horizontal="left" vertical="top" wrapText="1"/>
    </xf>
    <xf numFmtId="0" fontId="19" fillId="0" borderId="0" xfId="0" applyFont="1" applyBorder="1" applyAlignment="1">
      <alignment horizontal="center"/>
    </xf>
    <xf numFmtId="0" fontId="19" fillId="0" borderId="0" xfId="0" applyFont="1" applyAlignment="1">
      <alignment horizontal="left" wrapText="1"/>
    </xf>
    <xf numFmtId="0" fontId="16" fillId="0" borderId="0" xfId="0" applyFont="1" applyAlignment="1">
      <alignment horizontal="center"/>
    </xf>
    <xf numFmtId="0" fontId="16" fillId="0" borderId="12" xfId="0" applyFont="1" applyBorder="1" applyAlignment="1">
      <alignment horizontal="center"/>
    </xf>
    <xf numFmtId="0" fontId="19" fillId="0" borderId="0" xfId="0" applyFont="1" applyBorder="1" applyAlignment="1">
      <alignment horizontal="left" vertical="top" wrapText="1"/>
    </xf>
    <xf numFmtId="0" fontId="18" fillId="0" borderId="0" xfId="0" applyFont="1" applyBorder="1" applyAlignment="1">
      <alignment horizontal="left" vertical="top" wrapText="1"/>
    </xf>
    <xf numFmtId="0" fontId="18" fillId="3" borderId="0" xfId="0" applyFont="1" applyFill="1" applyBorder="1" applyAlignment="1">
      <alignment horizontal="left"/>
    </xf>
    <xf numFmtId="0" fontId="18" fillId="4" borderId="0" xfId="0" applyFont="1" applyFill="1" applyBorder="1" applyAlignment="1">
      <alignment horizontal="left" vertical="top" wrapText="1"/>
    </xf>
    <xf numFmtId="0" fontId="20" fillId="4" borderId="0" xfId="0" applyFont="1" applyFill="1" applyBorder="1" applyAlignment="1"/>
    <xf numFmtId="0" fontId="15" fillId="2" borderId="10" xfId="0" applyFont="1" applyFill="1" applyBorder="1" applyAlignment="1">
      <alignment horizontal="center"/>
    </xf>
    <xf numFmtId="0" fontId="20" fillId="0" borderId="0" xfId="0" applyFont="1" applyBorder="1" applyAlignment="1"/>
    <xf numFmtId="164" fontId="16" fillId="0" borderId="33" xfId="0" applyNumberFormat="1" applyFont="1" applyBorder="1" applyAlignment="1">
      <alignment horizontal="center" vertical="center"/>
    </xf>
    <xf numFmtId="0" fontId="17" fillId="0" borderId="0" xfId="0" applyFont="1" applyAlignment="1">
      <alignment horizontal="center"/>
    </xf>
    <xf numFmtId="0" fontId="23" fillId="0" borderId="0" xfId="0" applyFont="1" applyBorder="1" applyAlignment="1">
      <alignment horizontal="center"/>
    </xf>
    <xf numFmtId="0" fontId="17" fillId="0" borderId="0" xfId="0" applyFont="1" applyBorder="1" applyAlignment="1">
      <alignment horizontal="center"/>
    </xf>
    <xf numFmtId="0" fontId="26" fillId="0" borderId="0" xfId="0" applyFont="1" applyBorder="1" applyAlignment="1">
      <alignment horizontal="center"/>
    </xf>
    <xf numFmtId="0" fontId="17" fillId="0" borderId="23" xfId="0" applyFont="1" applyBorder="1" applyAlignment="1">
      <alignment horizontal="center"/>
    </xf>
    <xf numFmtId="0" fontId="17" fillId="0" borderId="10" xfId="0" applyFont="1" applyBorder="1" applyAlignment="1">
      <alignment horizontal="center"/>
    </xf>
    <xf numFmtId="0" fontId="25" fillId="0" borderId="0" xfId="0" applyFont="1" applyBorder="1" applyAlignment="1"/>
    <xf numFmtId="0" fontId="23" fillId="0" borderId="0" xfId="0" applyFont="1" applyAlignment="1">
      <alignment horizontal="left" wrapText="1"/>
    </xf>
    <xf numFmtId="0" fontId="23" fillId="0" borderId="0" xfId="0" applyFont="1" applyBorder="1" applyAlignment="1">
      <alignment horizontal="left" vertical="top" wrapText="1"/>
    </xf>
    <xf numFmtId="0" fontId="26" fillId="0" borderId="0" xfId="0" applyFont="1" applyBorder="1" applyAlignment="1">
      <alignment horizontal="left" vertical="top" wrapText="1"/>
    </xf>
    <xf numFmtId="0" fontId="26" fillId="3" borderId="0" xfId="0" applyFont="1" applyFill="1" applyBorder="1" applyAlignment="1">
      <alignment horizontal="left"/>
    </xf>
    <xf numFmtId="0" fontId="26" fillId="4" borderId="0" xfId="0" applyFont="1" applyFill="1" applyBorder="1" applyAlignment="1">
      <alignment horizontal="left" vertical="top" wrapText="1"/>
    </xf>
    <xf numFmtId="0" fontId="24" fillId="0" borderId="0" xfId="0" applyFont="1" applyAlignment="1">
      <alignment horizontal="left"/>
    </xf>
    <xf numFmtId="0" fontId="17" fillId="0" borderId="0" xfId="0" applyFont="1"/>
    <xf numFmtId="1" fontId="24" fillId="0" borderId="10" xfId="0" applyNumberFormat="1" applyFont="1" applyBorder="1" applyAlignment="1">
      <alignment horizontal="center"/>
    </xf>
    <xf numFmtId="0" fontId="17" fillId="0" borderId="0" xfId="0" applyFont="1" applyBorder="1" applyAlignment="1">
      <alignment horizontal="center" vertical="center" textRotation="90"/>
    </xf>
    <xf numFmtId="0" fontId="26" fillId="0" borderId="0" xfId="0" applyFont="1" applyBorder="1" applyAlignment="1">
      <alignment horizontal="center" vertical="center" textRotation="90"/>
    </xf>
    <xf numFmtId="0" fontId="27" fillId="0" borderId="0" xfId="0" applyFont="1" applyBorder="1" applyAlignment="1">
      <alignment horizontal="center"/>
    </xf>
    <xf numFmtId="0" fontId="22" fillId="0" borderId="0" xfId="0" applyFont="1" applyAlignment="1">
      <alignment horizontal="center" vertical="center"/>
    </xf>
    <xf numFmtId="0" fontId="22" fillId="0" borderId="0" xfId="0" applyFont="1" applyBorder="1" applyAlignment="1">
      <alignment horizontal="center" vertical="center"/>
    </xf>
    <xf numFmtId="0" fontId="30" fillId="0" borderId="0" xfId="0" applyFont="1" applyBorder="1" applyAlignment="1">
      <alignment horizontal="center" vertical="center"/>
    </xf>
    <xf numFmtId="0" fontId="15" fillId="2" borderId="25" xfId="0" applyFont="1" applyFill="1" applyBorder="1" applyAlignment="1">
      <alignment horizontal="center"/>
    </xf>
    <xf numFmtId="0" fontId="16" fillId="2" borderId="10" xfId="0" applyFont="1" applyFill="1" applyBorder="1" applyAlignment="1">
      <alignment horizontal="center"/>
    </xf>
    <xf numFmtId="0" fontId="17" fillId="2" borderId="10" xfId="0" applyFont="1" applyFill="1" applyBorder="1" applyAlignment="1">
      <alignment horizontal="center"/>
    </xf>
    <xf numFmtId="0" fontId="16" fillId="0" borderId="9" xfId="0" applyFont="1" applyBorder="1" applyAlignment="1">
      <alignment horizontal="center"/>
    </xf>
    <xf numFmtId="0" fontId="19" fillId="0" borderId="0" xfId="0" applyFont="1"/>
    <xf numFmtId="0" fontId="24" fillId="6" borderId="10" xfId="0" applyFont="1" applyFill="1" applyBorder="1" applyAlignment="1">
      <alignment horizontal="center"/>
    </xf>
    <xf numFmtId="0" fontId="16" fillId="0" borderId="33" xfId="0" applyFont="1" applyBorder="1" applyAlignment="1">
      <alignment horizontal="center"/>
    </xf>
    <xf numFmtId="0" fontId="16" fillId="0" borderId="65" xfId="0" applyFont="1" applyBorder="1" applyAlignment="1">
      <alignment horizontal="center"/>
    </xf>
    <xf numFmtId="0" fontId="17" fillId="0" borderId="33" xfId="0" applyFont="1" applyBorder="1" applyAlignment="1">
      <alignment horizontal="center"/>
    </xf>
    <xf numFmtId="0" fontId="22" fillId="0" borderId="81" xfId="0" applyFont="1" applyBorder="1" applyAlignment="1">
      <alignment horizontal="center" vertical="center"/>
    </xf>
    <xf numFmtId="0" fontId="22" fillId="0" borderId="0" xfId="0" applyFont="1" applyBorder="1" applyAlignment="1">
      <alignment horizontal="center" vertical="top"/>
    </xf>
    <xf numFmtId="0" fontId="15" fillId="4" borderId="19" xfId="0" applyFont="1" applyFill="1" applyBorder="1" applyAlignment="1">
      <alignment horizontal="center" vertical="center"/>
    </xf>
    <xf numFmtId="0" fontId="24" fillId="4" borderId="19" xfId="0" applyFont="1" applyFill="1" applyBorder="1" applyAlignment="1">
      <alignment horizontal="center" vertical="center"/>
    </xf>
    <xf numFmtId="0" fontId="15" fillId="4" borderId="0" xfId="0" applyFont="1" applyFill="1"/>
    <xf numFmtId="0" fontId="16" fillId="4" borderId="0" xfId="0" applyFont="1" applyFill="1"/>
    <xf numFmtId="0" fontId="4" fillId="0" borderId="0" xfId="0" applyFont="1" applyAlignment="1">
      <alignment horizontal="left"/>
    </xf>
    <xf numFmtId="0" fontId="3" fillId="0" borderId="0" xfId="0" applyFont="1" applyAlignment="1">
      <alignment horizontal="center"/>
    </xf>
    <xf numFmtId="1" fontId="16" fillId="0" borderId="23" xfId="0" applyNumberFormat="1" applyFont="1" applyBorder="1" applyAlignment="1">
      <alignment horizontal="center"/>
    </xf>
    <xf numFmtId="0" fontId="33" fillId="0" borderId="0" xfId="0" applyFont="1"/>
    <xf numFmtId="0" fontId="34" fillId="0" borderId="0" xfId="0" applyFont="1" applyAlignment="1">
      <alignment horizontal="justify" wrapText="1"/>
    </xf>
    <xf numFmtId="0" fontId="16" fillId="4" borderId="12" xfId="0" applyFont="1" applyFill="1" applyBorder="1" applyAlignment="1">
      <alignment horizontal="center"/>
    </xf>
    <xf numFmtId="0" fontId="16" fillId="0" borderId="0" xfId="0" applyFont="1" applyBorder="1" applyAlignment="1">
      <alignment horizontal="center"/>
    </xf>
    <xf numFmtId="0" fontId="16" fillId="0" borderId="84" xfId="0" applyFont="1" applyBorder="1" applyAlignment="1">
      <alignment horizontal="center"/>
    </xf>
    <xf numFmtId="0" fontId="17" fillId="0" borderId="9" xfId="0" applyFont="1" applyBorder="1" applyAlignment="1">
      <alignment horizontal="center"/>
    </xf>
    <xf numFmtId="0" fontId="15" fillId="2" borderId="85" xfId="0" applyFont="1" applyFill="1" applyBorder="1" applyAlignment="1">
      <alignment horizontal="center"/>
    </xf>
    <xf numFmtId="0" fontId="16" fillId="0" borderId="25" xfId="0" applyFont="1" applyBorder="1" applyAlignment="1">
      <alignment horizontal="center"/>
    </xf>
    <xf numFmtId="0" fontId="16" fillId="0" borderId="34" xfId="0" applyFont="1" applyBorder="1" applyAlignment="1">
      <alignment horizontal="center"/>
    </xf>
    <xf numFmtId="0" fontId="16" fillId="0" borderId="104" xfId="0" applyFont="1" applyBorder="1" applyAlignment="1">
      <alignment horizontal="center"/>
    </xf>
    <xf numFmtId="0" fontId="16" fillId="0" borderId="105" xfId="0" applyFont="1" applyBorder="1" applyAlignment="1">
      <alignment horizontal="center"/>
    </xf>
    <xf numFmtId="1" fontId="15" fillId="0" borderId="6" xfId="0" applyNumberFormat="1" applyFont="1" applyBorder="1" applyAlignment="1">
      <alignment horizontal="center"/>
    </xf>
    <xf numFmtId="1" fontId="24" fillId="0" borderId="6" xfId="0" applyNumberFormat="1" applyFont="1" applyBorder="1" applyAlignment="1">
      <alignment horizontal="center"/>
    </xf>
    <xf numFmtId="0" fontId="16" fillId="4" borderId="20" xfId="0" applyFont="1" applyFill="1" applyBorder="1" applyAlignment="1">
      <alignment horizontal="center"/>
    </xf>
    <xf numFmtId="0" fontId="16" fillId="0" borderId="0" xfId="0" applyFont="1" applyBorder="1" applyAlignment="1">
      <alignment horizontal="left"/>
    </xf>
    <xf numFmtId="0" fontId="15" fillId="0" borderId="33" xfId="0" applyFont="1" applyBorder="1" applyAlignment="1">
      <alignment horizontal="center"/>
    </xf>
    <xf numFmtId="0" fontId="15" fillId="0" borderId="65" xfId="0" applyFont="1" applyBorder="1" applyAlignment="1">
      <alignment horizontal="center"/>
    </xf>
    <xf numFmtId="49" fontId="15" fillId="8" borderId="0" xfId="0" applyNumberFormat="1" applyFont="1" applyFill="1" applyBorder="1" applyAlignment="1">
      <alignment horizontal="center"/>
    </xf>
    <xf numFmtId="0" fontId="15" fillId="4" borderId="8" xfId="0" applyFont="1" applyFill="1" applyBorder="1" applyAlignment="1">
      <alignment horizontal="center" vertical="center"/>
    </xf>
    <xf numFmtId="0" fontId="24" fillId="4" borderId="23" xfId="0" applyFont="1" applyFill="1" applyBorder="1" applyAlignment="1">
      <alignment horizontal="center"/>
    </xf>
    <xf numFmtId="0" fontId="15" fillId="4" borderId="23" xfId="0" applyFont="1" applyFill="1" applyBorder="1" applyAlignment="1">
      <alignment horizontal="center"/>
    </xf>
    <xf numFmtId="0" fontId="16" fillId="0" borderId="23" xfId="0" applyFont="1" applyBorder="1" applyAlignment="1">
      <alignment horizontal="center"/>
    </xf>
    <xf numFmtId="0" fontId="24" fillId="4" borderId="0" xfId="0" applyFont="1" applyFill="1" applyBorder="1" applyAlignment="1">
      <alignment horizontal="center" vertical="center"/>
    </xf>
    <xf numFmtId="0" fontId="15" fillId="7" borderId="89" xfId="0" applyFont="1" applyFill="1" applyBorder="1" applyAlignment="1">
      <alignment horizontal="center" vertical="center"/>
    </xf>
    <xf numFmtId="0" fontId="17" fillId="0" borderId="91" xfId="0" applyFont="1" applyBorder="1" applyAlignment="1">
      <alignment horizontal="center" vertical="center"/>
    </xf>
    <xf numFmtId="0" fontId="16" fillId="0" borderId="91" xfId="0" applyFont="1" applyBorder="1" applyAlignment="1">
      <alignment horizontal="center" vertical="center"/>
    </xf>
    <xf numFmtId="0" fontId="16" fillId="0" borderId="92" xfId="0" applyFont="1" applyBorder="1" applyAlignment="1">
      <alignment horizontal="center" vertical="center"/>
    </xf>
    <xf numFmtId="0" fontId="16" fillId="0" borderId="85" xfId="0" applyFont="1" applyBorder="1" applyAlignment="1">
      <alignment horizontal="center"/>
    </xf>
    <xf numFmtId="0" fontId="16" fillId="0" borderId="111" xfId="0" applyFont="1" applyBorder="1" applyAlignment="1">
      <alignment horizontal="center"/>
    </xf>
    <xf numFmtId="0" fontId="15" fillId="4" borderId="85" xfId="0" applyFont="1" applyFill="1" applyBorder="1" applyAlignment="1">
      <alignment horizontal="center"/>
    </xf>
    <xf numFmtId="0" fontId="15" fillId="0" borderId="84" xfId="0" applyFont="1" applyBorder="1" applyAlignment="1">
      <alignment horizontal="center"/>
    </xf>
    <xf numFmtId="0" fontId="15" fillId="4" borderId="0" xfId="0" applyFont="1" applyFill="1" applyBorder="1" applyAlignment="1">
      <alignment horizontal="center" vertical="center"/>
    </xf>
    <xf numFmtId="0" fontId="22" fillId="0" borderId="1" xfId="0" applyFont="1" applyBorder="1" applyAlignment="1">
      <alignment horizontal="center" vertical="center"/>
    </xf>
    <xf numFmtId="0" fontId="15" fillId="4" borderId="0" xfId="0" applyFont="1" applyFill="1" applyBorder="1" applyAlignment="1">
      <alignment horizontal="center" wrapText="1"/>
    </xf>
    <xf numFmtId="0" fontId="15" fillId="4" borderId="29" xfId="0" applyFont="1" applyFill="1" applyBorder="1" applyAlignment="1">
      <alignment horizontal="center" vertical="center"/>
    </xf>
    <xf numFmtId="0" fontId="24" fillId="4" borderId="32" xfId="0" applyFont="1" applyFill="1" applyBorder="1" applyAlignment="1">
      <alignment horizontal="center" vertical="center"/>
    </xf>
    <xf numFmtId="0" fontId="15" fillId="4" borderId="32" xfId="0" applyFont="1" applyFill="1" applyBorder="1" applyAlignment="1">
      <alignment horizontal="center" vertical="center"/>
    </xf>
    <xf numFmtId="0" fontId="15" fillId="4" borderId="35" xfId="0" applyFont="1" applyFill="1" applyBorder="1" applyAlignment="1">
      <alignment horizontal="center" vertical="center"/>
    </xf>
    <xf numFmtId="0" fontId="16" fillId="0" borderId="59" xfId="0" applyFont="1" applyBorder="1" applyAlignment="1">
      <alignment horizontal="center" vertical="center"/>
    </xf>
    <xf numFmtId="0" fontId="16" fillId="4" borderId="57" xfId="0" applyFont="1" applyFill="1" applyBorder="1" applyAlignment="1">
      <alignment horizontal="right" wrapText="1"/>
    </xf>
    <xf numFmtId="0" fontId="16" fillId="4" borderId="94" xfId="0" applyFont="1" applyFill="1" applyBorder="1" applyAlignment="1">
      <alignment horizontal="right" wrapText="1"/>
    </xf>
    <xf numFmtId="0" fontId="15" fillId="0" borderId="89" xfId="0" applyFont="1" applyBorder="1" applyAlignment="1">
      <alignment vertical="center" textRotation="90" wrapText="1"/>
    </xf>
    <xf numFmtId="0" fontId="24" fillId="0" borderId="91" xfId="0" applyFont="1" applyBorder="1" applyAlignment="1">
      <alignment vertical="center" textRotation="90" wrapText="1"/>
    </xf>
    <xf numFmtId="0" fontId="15" fillId="0" borderId="91" xfId="0" applyFont="1" applyBorder="1" applyAlignment="1">
      <alignment vertical="center" textRotation="90" wrapText="1"/>
    </xf>
    <xf numFmtId="0" fontId="15" fillId="0" borderId="91" xfId="0" applyFont="1" applyBorder="1" applyAlignment="1">
      <alignment vertical="center" textRotation="90"/>
    </xf>
    <xf numFmtId="0" fontId="16" fillId="0" borderId="60" xfId="0" applyFont="1" applyBorder="1" applyAlignment="1">
      <alignment vertical="center" textRotation="90" wrapText="1"/>
    </xf>
    <xf numFmtId="0" fontId="28" fillId="4" borderId="0" xfId="0" applyFont="1" applyFill="1" applyBorder="1" applyAlignment="1">
      <alignment horizontal="center" vertical="center"/>
    </xf>
    <xf numFmtId="0" fontId="28" fillId="0" borderId="0" xfId="0" applyFont="1" applyBorder="1" applyAlignment="1">
      <alignment horizontal="center" vertical="center"/>
    </xf>
    <xf numFmtId="0" fontId="22" fillId="0" borderId="0" xfId="0" applyFont="1" applyBorder="1" applyAlignment="1">
      <alignment horizontal="center"/>
    </xf>
    <xf numFmtId="0" fontId="29" fillId="0" borderId="0" xfId="0" applyFont="1" applyBorder="1" applyAlignment="1">
      <alignment horizontal="center" vertical="center"/>
    </xf>
    <xf numFmtId="0" fontId="15" fillId="0" borderId="91" xfId="0" applyFont="1" applyBorder="1" applyAlignment="1">
      <alignment horizontal="center"/>
    </xf>
    <xf numFmtId="0" fontId="16" fillId="0" borderId="0" xfId="0" applyFont="1" applyAlignment="1">
      <alignment vertical="center"/>
    </xf>
    <xf numFmtId="0" fontId="15" fillId="0" borderId="89" xfId="0" applyFont="1" applyBorder="1" applyAlignment="1">
      <alignment horizontal="center"/>
    </xf>
    <xf numFmtId="164" fontId="16" fillId="0" borderId="32" xfId="0" applyNumberFormat="1" applyFont="1" applyBorder="1" applyAlignment="1">
      <alignment horizontal="center" vertical="center"/>
    </xf>
    <xf numFmtId="0" fontId="15" fillId="4" borderId="38" xfId="0" applyFont="1" applyFill="1" applyBorder="1" applyAlignment="1">
      <alignment horizontal="center" vertical="center"/>
    </xf>
    <xf numFmtId="0" fontId="16" fillId="0" borderId="118" xfId="0" applyFont="1" applyBorder="1" applyAlignment="1">
      <alignment horizontal="center" vertical="center"/>
    </xf>
    <xf numFmtId="0" fontId="15" fillId="7" borderId="65" xfId="0" applyFont="1" applyFill="1" applyBorder="1" applyAlignment="1">
      <alignment horizontal="center" vertical="center"/>
    </xf>
    <xf numFmtId="1" fontId="19" fillId="0" borderId="0" xfId="0" applyNumberFormat="1" applyFont="1" applyAlignment="1">
      <alignment horizontal="center"/>
    </xf>
    <xf numFmtId="0" fontId="16" fillId="0" borderId="80" xfId="0" applyFont="1" applyBorder="1" applyAlignment="1">
      <alignment horizontal="center"/>
    </xf>
    <xf numFmtId="0" fontId="17" fillId="0" borderId="80" xfId="0" applyFont="1" applyBorder="1" applyAlignment="1">
      <alignment horizontal="center"/>
    </xf>
    <xf numFmtId="0" fontId="16" fillId="0" borderId="124" xfId="0" applyFont="1" applyBorder="1" applyAlignment="1">
      <alignment horizontal="center"/>
    </xf>
    <xf numFmtId="0" fontId="15" fillId="0" borderId="80" xfId="0" applyFont="1" applyBorder="1" applyAlignment="1">
      <alignment horizontal="center"/>
    </xf>
    <xf numFmtId="0" fontId="20" fillId="0" borderId="23" xfId="0" applyFont="1" applyBorder="1" applyAlignment="1">
      <alignment horizontal="center"/>
    </xf>
    <xf numFmtId="0" fontId="20" fillId="0" borderId="85" xfId="0" applyFont="1" applyBorder="1" applyAlignment="1">
      <alignment horizontal="center"/>
    </xf>
    <xf numFmtId="0" fontId="20" fillId="0" borderId="36" xfId="0" applyFont="1" applyFill="1" applyBorder="1" applyAlignment="1">
      <alignment horizontal="center"/>
    </xf>
    <xf numFmtId="0" fontId="25" fillId="0" borderId="23" xfId="0" applyFont="1" applyBorder="1" applyAlignment="1">
      <alignment horizontal="center"/>
    </xf>
    <xf numFmtId="0" fontId="20" fillId="0" borderId="36" xfId="0" applyFont="1" applyBorder="1" applyAlignment="1">
      <alignment horizontal="center"/>
    </xf>
    <xf numFmtId="0" fontId="20" fillId="0" borderId="0" xfId="0" applyFont="1" applyFill="1" applyBorder="1" applyAlignment="1">
      <alignment horizontal="center"/>
    </xf>
    <xf numFmtId="0" fontId="20" fillId="0" borderId="0" xfId="0" applyFont="1" applyBorder="1" applyAlignment="1">
      <alignment horizontal="center"/>
    </xf>
    <xf numFmtId="0" fontId="15" fillId="0" borderId="92" xfId="0" applyFont="1" applyBorder="1" applyAlignment="1">
      <alignment horizontal="center"/>
    </xf>
    <xf numFmtId="0" fontId="15" fillId="0" borderId="69" xfId="0" applyFont="1" applyFill="1" applyBorder="1" applyAlignment="1">
      <alignment horizontal="center"/>
    </xf>
    <xf numFmtId="0" fontId="24" fillId="0" borderId="91" xfId="0" applyFont="1" applyBorder="1" applyAlignment="1">
      <alignment horizontal="center"/>
    </xf>
    <xf numFmtId="0" fontId="37" fillId="4" borderId="8" xfId="0" applyFont="1" applyFill="1" applyBorder="1" applyAlignment="1">
      <alignment horizontal="center" vertical="center"/>
    </xf>
    <xf numFmtId="0" fontId="35" fillId="4" borderId="84" xfId="0" applyFont="1" applyFill="1" applyBorder="1" applyAlignment="1">
      <alignment horizontal="center" vertical="center"/>
    </xf>
    <xf numFmtId="1" fontId="15" fillId="0" borderId="10" xfId="0" applyNumberFormat="1" applyFont="1" applyBorder="1" applyAlignment="1">
      <alignment horizontal="center" vertical="center"/>
    </xf>
    <xf numFmtId="1" fontId="15" fillId="0" borderId="25" xfId="0" applyNumberFormat="1" applyFont="1" applyBorder="1" applyAlignment="1">
      <alignment horizontal="center" vertical="center"/>
    </xf>
    <xf numFmtId="1" fontId="15" fillId="0" borderId="33" xfId="0" applyNumberFormat="1" applyFont="1" applyBorder="1" applyAlignment="1">
      <alignment horizontal="center" vertical="center"/>
    </xf>
    <xf numFmtId="1" fontId="15" fillId="0" borderId="34" xfId="0" applyNumberFormat="1" applyFont="1" applyBorder="1" applyAlignment="1">
      <alignment horizontal="center" vertical="center"/>
    </xf>
    <xf numFmtId="1" fontId="15" fillId="0" borderId="24" xfId="0" applyNumberFormat="1" applyFont="1" applyBorder="1" applyAlignment="1">
      <alignment horizontal="center" vertical="center"/>
    </xf>
    <xf numFmtId="0" fontId="24" fillId="0" borderId="10" xfId="0" applyFont="1" applyBorder="1" applyAlignment="1">
      <alignment horizontal="center" vertical="center"/>
    </xf>
    <xf numFmtId="1" fontId="15" fillId="0" borderId="26" xfId="0" applyNumberFormat="1" applyFont="1" applyBorder="1" applyAlignment="1">
      <alignment horizontal="center" vertical="center"/>
    </xf>
    <xf numFmtId="1" fontId="15" fillId="0" borderId="28" xfId="0" applyNumberFormat="1" applyFont="1" applyBorder="1" applyAlignment="1">
      <alignment horizontal="center" vertical="center"/>
    </xf>
    <xf numFmtId="1" fontId="15" fillId="0" borderId="29" xfId="0" applyNumberFormat="1" applyFont="1" applyBorder="1" applyAlignment="1">
      <alignment horizontal="center" vertical="center"/>
    </xf>
    <xf numFmtId="0" fontId="24" fillId="0" borderId="33" xfId="0" applyFont="1" applyBorder="1" applyAlignment="1">
      <alignment horizontal="center" vertical="center"/>
    </xf>
    <xf numFmtId="1" fontId="15" fillId="0" borderId="32" xfId="0" applyNumberFormat="1" applyFont="1" applyBorder="1" applyAlignment="1">
      <alignment horizontal="center" vertical="center"/>
    </xf>
    <xf numFmtId="0" fontId="15" fillId="0" borderId="91" xfId="0" applyFont="1" applyBorder="1" applyAlignment="1">
      <alignment horizontal="center" vertical="center"/>
    </xf>
    <xf numFmtId="0" fontId="24" fillId="0" borderId="91" xfId="0" applyFont="1" applyBorder="1" applyAlignment="1">
      <alignment horizontal="center" vertical="center"/>
    </xf>
    <xf numFmtId="0" fontId="16" fillId="0" borderId="12" xfId="0" applyFont="1" applyBorder="1" applyAlignment="1">
      <alignment horizontal="center" vertical="center"/>
    </xf>
    <xf numFmtId="0" fontId="32" fillId="0" borderId="20" xfId="0" applyFont="1" applyBorder="1" applyAlignment="1">
      <alignment horizontal="center" vertical="center"/>
    </xf>
    <xf numFmtId="0" fontId="32" fillId="0" borderId="23" xfId="0" applyFont="1" applyBorder="1" applyAlignment="1">
      <alignment horizontal="center" vertical="center"/>
    </xf>
    <xf numFmtId="0" fontId="39" fillId="0" borderId="23" xfId="0" applyFont="1" applyBorder="1" applyAlignment="1">
      <alignment horizontal="center" vertical="center"/>
    </xf>
    <xf numFmtId="0" fontId="32" fillId="0" borderId="13" xfId="0" applyFont="1" applyBorder="1" applyAlignment="1">
      <alignment horizontal="center" vertical="center"/>
    </xf>
    <xf numFmtId="0" fontId="32" fillId="0" borderId="12" xfId="0" applyFont="1" applyBorder="1" applyAlignment="1">
      <alignment horizontal="center" vertical="center"/>
    </xf>
    <xf numFmtId="0" fontId="32" fillId="0" borderId="85" xfId="0" applyFont="1" applyBorder="1" applyAlignment="1">
      <alignment horizontal="center" vertical="center"/>
    </xf>
    <xf numFmtId="0" fontId="16" fillId="0" borderId="0" xfId="0" applyFont="1" applyAlignment="1">
      <alignment horizontal="center" vertical="center"/>
    </xf>
    <xf numFmtId="0" fontId="17" fillId="0" borderId="91" xfId="0" applyFont="1" applyFill="1" applyBorder="1" applyAlignment="1">
      <alignment horizontal="center" vertical="center"/>
    </xf>
    <xf numFmtId="0" fontId="16" fillId="0" borderId="91" xfId="0" applyFont="1" applyFill="1" applyBorder="1" applyAlignment="1">
      <alignment horizontal="center" vertical="center"/>
    </xf>
    <xf numFmtId="0" fontId="16" fillId="0" borderId="59" xfId="0" applyFont="1" applyFill="1" applyBorder="1" applyAlignment="1">
      <alignment horizontal="center" vertical="center"/>
    </xf>
    <xf numFmtId="0" fontId="16" fillId="0" borderId="92" xfId="0" applyFont="1" applyFill="1" applyBorder="1" applyAlignment="1">
      <alignment horizontal="center" vertical="center"/>
    </xf>
    <xf numFmtId="0" fontId="16" fillId="0" borderId="81" xfId="0" applyFont="1" applyFill="1" applyBorder="1" applyAlignment="1">
      <alignment horizontal="center" vertical="center"/>
    </xf>
    <xf numFmtId="0" fontId="16" fillId="0" borderId="118" xfId="0" applyFont="1" applyFill="1" applyBorder="1" applyAlignment="1">
      <alignment horizontal="center" vertical="center"/>
    </xf>
    <xf numFmtId="0" fontId="32" fillId="0" borderId="86" xfId="0" applyFont="1" applyFill="1" applyBorder="1" applyAlignment="1">
      <alignment horizontal="center" vertical="center"/>
    </xf>
    <xf numFmtId="0" fontId="39" fillId="0" borderId="6" xfId="0" applyFont="1" applyFill="1" applyBorder="1" applyAlignment="1">
      <alignment horizontal="center" vertical="center"/>
    </xf>
    <xf numFmtId="0" fontId="32" fillId="0" borderId="87"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23" xfId="0" applyFont="1" applyFill="1" applyBorder="1" applyAlignment="1">
      <alignment horizontal="center" vertical="center"/>
    </xf>
    <xf numFmtId="0" fontId="39" fillId="0" borderId="23" xfId="0" applyFont="1" applyFill="1" applyBorder="1" applyAlignment="1">
      <alignment horizontal="center" vertical="center"/>
    </xf>
    <xf numFmtId="0" fontId="32" fillId="0" borderId="85" xfId="0" applyFont="1" applyFill="1" applyBorder="1" applyAlignment="1">
      <alignment horizontal="center" vertical="center"/>
    </xf>
    <xf numFmtId="0" fontId="32" fillId="0" borderId="13" xfId="0" applyFont="1" applyFill="1" applyBorder="1" applyAlignment="1">
      <alignment horizontal="center" vertical="center"/>
    </xf>
    <xf numFmtId="0" fontId="15" fillId="0" borderId="0" xfId="0" applyFont="1" applyFill="1" applyBorder="1" applyAlignment="1">
      <alignment horizontal="center" vertical="center"/>
    </xf>
    <xf numFmtId="1" fontId="15" fillId="9" borderId="90" xfId="0" applyNumberFormat="1" applyFont="1" applyFill="1" applyBorder="1" applyAlignment="1">
      <alignment horizontal="center" vertical="center"/>
    </xf>
    <xf numFmtId="1" fontId="15" fillId="9" borderId="91" xfId="0" applyNumberFormat="1" applyFont="1" applyFill="1" applyBorder="1" applyAlignment="1">
      <alignment horizontal="center" vertical="center"/>
    </xf>
    <xf numFmtId="1" fontId="15" fillId="9" borderId="59" xfId="0" applyNumberFormat="1" applyFont="1" applyFill="1" applyBorder="1" applyAlignment="1">
      <alignment horizontal="center" vertical="center"/>
    </xf>
    <xf numFmtId="0" fontId="15" fillId="9" borderId="89" xfId="0" applyFont="1" applyFill="1" applyBorder="1" applyAlignment="1">
      <alignment horizontal="center" vertical="center"/>
    </xf>
    <xf numFmtId="0" fontId="15" fillId="9" borderId="91" xfId="0" applyFont="1" applyFill="1" applyBorder="1" applyAlignment="1">
      <alignment horizontal="center" vertical="center"/>
    </xf>
    <xf numFmtId="0" fontId="15" fillId="9" borderId="92" xfId="0" applyFont="1" applyFill="1" applyBorder="1" applyAlignment="1">
      <alignment horizontal="center" vertical="center"/>
    </xf>
    <xf numFmtId="0" fontId="28" fillId="9" borderId="0" xfId="0" applyFont="1" applyFill="1" applyBorder="1" applyAlignment="1">
      <alignment horizontal="center" vertical="center"/>
    </xf>
    <xf numFmtId="0" fontId="16" fillId="9" borderId="86" xfId="0" applyFont="1" applyFill="1" applyBorder="1" applyAlignment="1">
      <alignment horizontal="center"/>
    </xf>
    <xf numFmtId="0" fontId="24" fillId="9" borderId="6" xfId="0" applyFont="1" applyFill="1" applyBorder="1" applyAlignment="1">
      <alignment horizontal="center"/>
    </xf>
    <xf numFmtId="0" fontId="15" fillId="9" borderId="87" xfId="0" applyFont="1" applyFill="1" applyBorder="1" applyAlignment="1">
      <alignment horizontal="center"/>
    </xf>
    <xf numFmtId="0" fontId="15" fillId="9" borderId="6" xfId="0" applyFont="1" applyFill="1" applyBorder="1" applyAlignment="1">
      <alignment horizontal="center"/>
    </xf>
    <xf numFmtId="0" fontId="24" fillId="9" borderId="86" xfId="0" applyFont="1" applyFill="1" applyBorder="1" applyAlignment="1">
      <alignment horizontal="center"/>
    </xf>
    <xf numFmtId="0" fontId="24" fillId="9" borderId="58" xfId="0" applyFont="1" applyFill="1" applyBorder="1" applyAlignment="1">
      <alignment horizontal="center"/>
    </xf>
    <xf numFmtId="0" fontId="15" fillId="9" borderId="59" xfId="0" applyFont="1" applyFill="1" applyBorder="1" applyAlignment="1">
      <alignment horizontal="center" vertical="center"/>
    </xf>
    <xf numFmtId="0" fontId="35" fillId="9" borderId="91" xfId="0" applyFont="1" applyFill="1" applyBorder="1" applyAlignment="1">
      <alignment horizontal="center" vertical="center"/>
    </xf>
    <xf numFmtId="0" fontId="16" fillId="9" borderId="87" xfId="0" applyFont="1" applyFill="1" applyBorder="1" applyAlignment="1">
      <alignment horizontal="center"/>
    </xf>
    <xf numFmtId="0" fontId="16" fillId="9" borderId="6" xfId="0" applyFont="1" applyFill="1" applyBorder="1" applyAlignment="1">
      <alignment horizontal="center"/>
    </xf>
    <xf numFmtId="0" fontId="15" fillId="9" borderId="80" xfId="0" applyFont="1" applyFill="1" applyBorder="1" applyAlignment="1">
      <alignment horizontal="center" vertical="center"/>
    </xf>
    <xf numFmtId="0" fontId="15" fillId="9" borderId="124" xfId="0" applyFont="1" applyFill="1" applyBorder="1" applyAlignment="1">
      <alignment horizontal="center" vertical="center"/>
    </xf>
    <xf numFmtId="0" fontId="15" fillId="9" borderId="5" xfId="0" applyFont="1" applyFill="1" applyBorder="1" applyAlignment="1">
      <alignment horizontal="center" vertical="center"/>
    </xf>
    <xf numFmtId="0" fontId="15" fillId="9" borderId="39" xfId="0" applyFont="1" applyFill="1" applyBorder="1" applyAlignment="1">
      <alignment horizontal="center" vertical="center"/>
    </xf>
    <xf numFmtId="0" fontId="15" fillId="9" borderId="89" xfId="0" applyFont="1" applyFill="1" applyBorder="1" applyAlignment="1">
      <alignment horizontal="center"/>
    </xf>
    <xf numFmtId="0" fontId="24" fillId="9" borderId="91" xfId="0" applyFont="1" applyFill="1" applyBorder="1" applyAlignment="1">
      <alignment horizontal="center"/>
    </xf>
    <xf numFmtId="0" fontId="15" fillId="9" borderId="91" xfId="0" applyFont="1" applyFill="1" applyBorder="1" applyAlignment="1">
      <alignment horizontal="center"/>
    </xf>
    <xf numFmtId="0" fontId="15" fillId="9" borderId="92" xfId="0" applyFont="1" applyFill="1" applyBorder="1" applyAlignment="1">
      <alignment horizontal="center"/>
    </xf>
    <xf numFmtId="0" fontId="15" fillId="9" borderId="90" xfId="0" applyFont="1" applyFill="1" applyBorder="1" applyAlignment="1">
      <alignment horizontal="center"/>
    </xf>
    <xf numFmtId="0" fontId="22" fillId="0" borderId="0" xfId="0" applyFont="1" applyBorder="1"/>
    <xf numFmtId="0" fontId="28" fillId="9" borderId="0" xfId="0" applyFont="1" applyFill="1" applyBorder="1" applyAlignment="1">
      <alignment horizontal="center"/>
    </xf>
    <xf numFmtId="1" fontId="15" fillId="9" borderId="0" xfId="0" applyNumberFormat="1" applyFont="1" applyFill="1" applyBorder="1" applyAlignment="1">
      <alignment horizontal="center" vertical="center"/>
    </xf>
    <xf numFmtId="0" fontId="15" fillId="9" borderId="2" xfId="0" applyFont="1" applyFill="1" applyBorder="1" applyAlignment="1">
      <alignment horizontal="center" vertical="center"/>
    </xf>
    <xf numFmtId="1" fontId="15" fillId="9" borderId="91" xfId="0" applyNumberFormat="1" applyFont="1" applyFill="1" applyBorder="1" applyAlignment="1">
      <alignment horizontal="center"/>
    </xf>
    <xf numFmtId="1" fontId="35" fillId="9" borderId="91" xfId="0" applyNumberFormat="1" applyFont="1" applyFill="1" applyBorder="1" applyAlignment="1">
      <alignment horizontal="center"/>
    </xf>
    <xf numFmtId="1" fontId="35" fillId="9" borderId="89" xfId="0" applyNumberFormat="1" applyFont="1" applyFill="1" applyBorder="1" applyAlignment="1">
      <alignment horizontal="center"/>
    </xf>
    <xf numFmtId="0" fontId="35" fillId="9" borderId="91" xfId="0" applyFont="1" applyFill="1" applyBorder="1" applyAlignment="1">
      <alignment horizontal="center"/>
    </xf>
    <xf numFmtId="1" fontId="15" fillId="9" borderId="16" xfId="0" applyNumberFormat="1" applyFont="1" applyFill="1" applyBorder="1" applyAlignment="1">
      <alignment horizontal="center" vertical="center"/>
    </xf>
    <xf numFmtId="1" fontId="15" fillId="9" borderId="78" xfId="0" applyNumberFormat="1" applyFont="1" applyFill="1" applyBorder="1" applyAlignment="1">
      <alignment horizontal="center" vertical="center"/>
    </xf>
    <xf numFmtId="1" fontId="15" fillId="9" borderId="89" xfId="0" applyNumberFormat="1" applyFont="1" applyFill="1" applyBorder="1" applyAlignment="1">
      <alignment horizontal="center" vertical="center"/>
    </xf>
    <xf numFmtId="1" fontId="15" fillId="9" borderId="92" xfId="0" applyNumberFormat="1" applyFont="1" applyFill="1" applyBorder="1" applyAlignment="1">
      <alignment horizontal="center" vertical="center"/>
    </xf>
    <xf numFmtId="1" fontId="15" fillId="9" borderId="8" xfId="0" applyNumberFormat="1" applyFont="1" applyFill="1" applyBorder="1" applyAlignment="1">
      <alignment horizontal="center" vertical="center"/>
    </xf>
    <xf numFmtId="1" fontId="35" fillId="9" borderId="91" xfId="0" applyNumberFormat="1" applyFont="1" applyFill="1" applyBorder="1" applyAlignment="1">
      <alignment horizontal="center" vertical="center"/>
    </xf>
    <xf numFmtId="0" fontId="15" fillId="9" borderId="44" xfId="0" applyFont="1" applyFill="1" applyBorder="1" applyAlignment="1">
      <alignment horizontal="center" vertical="center"/>
    </xf>
    <xf numFmtId="0" fontId="15" fillId="9" borderId="121" xfId="0" applyFont="1" applyFill="1" applyBorder="1" applyAlignment="1">
      <alignment horizontal="center" vertical="center"/>
    </xf>
    <xf numFmtId="0" fontId="24" fillId="9" borderId="44" xfId="0" applyFont="1" applyFill="1" applyBorder="1" applyAlignment="1">
      <alignment horizontal="center" vertical="center"/>
    </xf>
    <xf numFmtId="0" fontId="15" fillId="9" borderId="122" xfId="0" applyFont="1" applyFill="1" applyBorder="1" applyAlignment="1">
      <alignment horizontal="center" vertical="center"/>
    </xf>
    <xf numFmtId="0" fontId="15" fillId="9" borderId="120" xfId="0" applyFont="1" applyFill="1" applyBorder="1" applyAlignment="1">
      <alignment horizontal="center" vertical="center"/>
    </xf>
    <xf numFmtId="0" fontId="15" fillId="9" borderId="119" xfId="0" applyFont="1" applyFill="1" applyBorder="1" applyAlignment="1">
      <alignment horizontal="center" vertical="center"/>
    </xf>
    <xf numFmtId="0" fontId="32" fillId="9" borderId="6" xfId="0" applyFont="1" applyFill="1" applyBorder="1" applyAlignment="1">
      <alignment horizontal="center"/>
    </xf>
    <xf numFmtId="0" fontId="32" fillId="0" borderId="10" xfId="0" applyFont="1" applyBorder="1" applyAlignment="1">
      <alignment horizontal="center" vertical="center"/>
    </xf>
    <xf numFmtId="0" fontId="35" fillId="0" borderId="10" xfId="0" applyFont="1" applyBorder="1" applyAlignment="1">
      <alignment horizontal="center" vertical="center"/>
    </xf>
    <xf numFmtId="0" fontId="35" fillId="4" borderId="8" xfId="0" applyFont="1" applyFill="1" applyBorder="1" applyAlignment="1">
      <alignment horizontal="center" vertical="center"/>
    </xf>
    <xf numFmtId="0" fontId="35" fillId="4" borderId="21" xfId="0" applyFont="1" applyFill="1" applyBorder="1" applyAlignment="1">
      <alignment horizontal="center" vertical="center"/>
    </xf>
    <xf numFmtId="1" fontId="35" fillId="9" borderId="92" xfId="0" applyNumberFormat="1" applyFont="1" applyFill="1" applyBorder="1" applyAlignment="1">
      <alignment horizontal="center"/>
    </xf>
    <xf numFmtId="0" fontId="35" fillId="9" borderId="16" xfId="0" applyFont="1" applyFill="1" applyBorder="1" applyAlignment="1">
      <alignment horizontal="center" vertical="center"/>
    </xf>
    <xf numFmtId="0" fontId="35" fillId="9" borderId="123" xfId="0" applyFont="1" applyFill="1" applyBorder="1" applyAlignment="1">
      <alignment horizontal="center" vertical="center"/>
    </xf>
    <xf numFmtId="0" fontId="35" fillId="9" borderId="84" xfId="0" applyFont="1" applyFill="1" applyBorder="1" applyAlignment="1">
      <alignment horizontal="center" vertical="center"/>
    </xf>
    <xf numFmtId="0" fontId="47" fillId="0" borderId="0" xfId="0" applyFont="1"/>
    <xf numFmtId="0" fontId="48" fillId="0" borderId="0" xfId="0" applyFont="1"/>
    <xf numFmtId="0" fontId="10" fillId="0" borderId="0" xfId="1" applyFont="1" applyAlignment="1" applyProtection="1">
      <alignment vertical="top" wrapText="1"/>
    </xf>
    <xf numFmtId="0" fontId="1" fillId="0" borderId="0" xfId="0" applyFont="1" applyAlignment="1">
      <alignment horizontal="justify" vertical="top" wrapText="1"/>
    </xf>
    <xf numFmtId="0" fontId="1" fillId="0" borderId="0" xfId="0" applyFont="1" applyAlignment="1">
      <alignment horizontal="justify"/>
    </xf>
    <xf numFmtId="0" fontId="49" fillId="0" borderId="0" xfId="0" applyFont="1" applyAlignment="1">
      <alignment horizontal="center" vertical="center"/>
    </xf>
    <xf numFmtId="0" fontId="1" fillId="0" borderId="0" xfId="0" applyFont="1" applyAlignment="1">
      <alignment horizontal="left" vertical="top" wrapText="1"/>
    </xf>
    <xf numFmtId="0" fontId="1" fillId="0" borderId="0" xfId="0" applyNumberFormat="1" applyFont="1" applyAlignment="1">
      <alignment horizontal="left" vertical="top" wrapText="1"/>
    </xf>
    <xf numFmtId="0" fontId="1" fillId="0" borderId="0" xfId="0" applyFont="1" applyAlignment="1">
      <alignment horizontal="justify" vertical="center" wrapText="1"/>
    </xf>
    <xf numFmtId="0" fontId="16" fillId="0" borderId="0" xfId="0" applyFont="1" applyBorder="1" applyAlignment="1">
      <alignment horizontal="center" vertical="center"/>
    </xf>
    <xf numFmtId="0" fontId="17" fillId="0" borderId="118" xfId="0" applyFont="1" applyBorder="1" applyAlignment="1">
      <alignment horizontal="center" vertical="center"/>
    </xf>
    <xf numFmtId="0" fontId="15" fillId="0" borderId="0" xfId="0" applyFont="1" applyAlignment="1">
      <alignment horizontal="center"/>
    </xf>
    <xf numFmtId="0" fontId="24" fillId="0" borderId="64" xfId="0" applyFont="1" applyBorder="1" applyAlignment="1">
      <alignment horizontal="center" vertical="center"/>
    </xf>
    <xf numFmtId="1" fontId="19" fillId="0" borderId="0" xfId="0" applyNumberFormat="1" applyFont="1" applyAlignment="1">
      <alignment vertical="center"/>
    </xf>
    <xf numFmtId="0" fontId="18" fillId="0" borderId="0" xfId="0" applyFont="1" applyAlignment="1">
      <alignment horizontal="left" vertical="center"/>
    </xf>
    <xf numFmtId="0" fontId="28" fillId="0" borderId="0" xfId="0" applyFont="1" applyAlignment="1">
      <alignment horizontal="center"/>
    </xf>
    <xf numFmtId="0" fontId="49" fillId="0" borderId="0" xfId="0" applyFont="1" applyAlignment="1">
      <alignment horizontal="center" vertical="center" wrapText="1"/>
    </xf>
    <xf numFmtId="0" fontId="49" fillId="4" borderId="0" xfId="0" applyFont="1" applyFill="1" applyAlignment="1">
      <alignment horizontal="center" vertical="top" wrapText="1"/>
    </xf>
    <xf numFmtId="0" fontId="49" fillId="0" borderId="0" xfId="0" applyFont="1" applyAlignment="1">
      <alignment horizontal="center" wrapText="1"/>
    </xf>
    <xf numFmtId="0" fontId="1" fillId="0" borderId="0" xfId="0" applyNumberFormat="1" applyFont="1" applyAlignment="1">
      <alignment horizontal="justify" vertical="top" wrapText="1"/>
    </xf>
    <xf numFmtId="0" fontId="52" fillId="0" borderId="0" xfId="0" applyFont="1" applyAlignment="1">
      <alignment horizontal="center" vertical="top" wrapText="1"/>
    </xf>
    <xf numFmtId="0" fontId="1" fillId="0" borderId="0" xfId="1" applyFont="1" applyAlignment="1" applyProtection="1">
      <alignment vertical="center" wrapText="1"/>
    </xf>
    <xf numFmtId="0" fontId="1" fillId="0" borderId="0" xfId="0" applyFont="1" applyAlignment="1">
      <alignment horizontal="left" vertical="center" wrapText="1"/>
    </xf>
    <xf numFmtId="0" fontId="1" fillId="4" borderId="0" xfId="0" applyFont="1" applyFill="1" applyAlignment="1">
      <alignment horizontal="justify" vertical="top" wrapText="1"/>
    </xf>
    <xf numFmtId="0" fontId="49" fillId="4" borderId="0" xfId="0" applyFont="1" applyFill="1" applyAlignment="1">
      <alignment horizontal="center" vertical="center" wrapText="1"/>
    </xf>
    <xf numFmtId="0" fontId="14" fillId="0" borderId="0" xfId="0" applyFont="1" applyAlignment="1" applyProtection="1">
      <alignment wrapText="1"/>
      <protection locked="0"/>
    </xf>
    <xf numFmtId="0" fontId="1" fillId="0" borderId="0" xfId="0" applyFont="1" applyBorder="1" applyAlignment="1">
      <alignment horizontal="left" vertical="top" wrapText="1"/>
    </xf>
    <xf numFmtId="0" fontId="1" fillId="0" borderId="21" xfId="0" applyFont="1" applyBorder="1" applyAlignment="1">
      <alignment horizontal="left" vertical="top" wrapText="1"/>
    </xf>
    <xf numFmtId="0" fontId="1" fillId="0" borderId="0" xfId="0" applyFont="1" applyAlignment="1">
      <alignment horizontal="justify" vertical="top"/>
    </xf>
    <xf numFmtId="0" fontId="1" fillId="0" borderId="0" xfId="0" applyFont="1" applyAlignment="1">
      <alignment vertical="top" wrapText="1"/>
    </xf>
    <xf numFmtId="0" fontId="49" fillId="0" borderId="0" xfId="0" applyFont="1" applyAlignment="1">
      <alignment horizontal="center" vertical="top" wrapText="1"/>
    </xf>
    <xf numFmtId="0" fontId="16" fillId="0" borderId="0" xfId="0" applyFont="1" applyBorder="1" applyAlignment="1">
      <alignment horizontal="left" vertical="center"/>
    </xf>
    <xf numFmtId="0" fontId="16" fillId="0" borderId="25" xfId="0" applyFont="1" applyBorder="1" applyAlignment="1">
      <alignment horizontal="center" vertical="center"/>
    </xf>
    <xf numFmtId="0" fontId="16" fillId="0" borderId="34" xfId="0" applyFont="1" applyBorder="1" applyAlignment="1">
      <alignment horizontal="center" vertical="center"/>
    </xf>
    <xf numFmtId="0" fontId="16" fillId="0" borderId="10" xfId="0" applyFont="1" applyBorder="1" applyAlignment="1">
      <alignment horizontal="center" vertical="center"/>
    </xf>
    <xf numFmtId="0" fontId="16" fillId="0" borderId="33" xfId="0" applyFont="1" applyBorder="1" applyAlignment="1">
      <alignment horizontal="center" vertical="center"/>
    </xf>
    <xf numFmtId="0" fontId="17" fillId="0" borderId="10" xfId="0" applyFont="1" applyBorder="1" applyAlignment="1">
      <alignment horizontal="center" vertical="center"/>
    </xf>
    <xf numFmtId="0" fontId="16" fillId="0" borderId="30" xfId="0" applyFont="1" applyBorder="1" applyAlignment="1">
      <alignment horizontal="center" vertical="center"/>
    </xf>
    <xf numFmtId="0" fontId="17" fillId="0" borderId="33" xfId="0" applyFont="1" applyBorder="1" applyAlignment="1">
      <alignment horizontal="center" vertical="center"/>
    </xf>
    <xf numFmtId="0" fontId="15" fillId="0" borderId="0" xfId="0" applyFont="1" applyAlignment="1">
      <alignment horizontal="left"/>
    </xf>
    <xf numFmtId="0" fontId="16" fillId="0" borderId="112" xfId="0" applyFont="1" applyBorder="1" applyAlignment="1">
      <alignment horizontal="center" vertical="center"/>
    </xf>
    <xf numFmtId="0" fontId="16" fillId="0" borderId="0" xfId="0" applyFont="1" applyBorder="1" applyAlignment="1"/>
    <xf numFmtId="0" fontId="17" fillId="0" borderId="0" xfId="0" applyFont="1" applyBorder="1" applyAlignment="1">
      <alignment horizontal="center" vertical="center"/>
    </xf>
    <xf numFmtId="1" fontId="15" fillId="0" borderId="9" xfId="0" applyNumberFormat="1" applyFont="1" applyBorder="1" applyAlignment="1">
      <alignment horizontal="center" vertical="center"/>
    </xf>
    <xf numFmtId="1" fontId="19" fillId="0" borderId="0" xfId="0" applyNumberFormat="1" applyFont="1" applyAlignment="1">
      <alignment horizontal="left" vertical="center"/>
    </xf>
    <xf numFmtId="0" fontId="15" fillId="0" borderId="12" xfId="0" applyFont="1" applyBorder="1" applyAlignment="1">
      <alignment horizontal="center" vertical="center"/>
    </xf>
    <xf numFmtId="0" fontId="15" fillId="0" borderId="111" xfId="0" applyFont="1" applyBorder="1" applyAlignment="1">
      <alignment horizontal="center" vertical="center"/>
    </xf>
    <xf numFmtId="0" fontId="16" fillId="0" borderId="0" xfId="0" applyFont="1" applyBorder="1" applyAlignment="1">
      <alignment horizontal="center" vertical="center" textRotation="90" wrapText="1"/>
    </xf>
    <xf numFmtId="0" fontId="32" fillId="0" borderId="0" xfId="0" applyFont="1" applyBorder="1" applyAlignment="1">
      <alignment horizontal="center" vertical="center" textRotation="90" wrapText="1"/>
    </xf>
    <xf numFmtId="0" fontId="15" fillId="0" borderId="0" xfId="0" applyFont="1" applyBorder="1" applyAlignment="1">
      <alignment vertical="center" textRotation="90" wrapText="1"/>
    </xf>
    <xf numFmtId="0" fontId="24" fillId="0" borderId="0" xfId="0" applyFont="1" applyBorder="1" applyAlignment="1">
      <alignment vertical="center" textRotation="90" wrapText="1"/>
    </xf>
    <xf numFmtId="0" fontId="15" fillId="0" borderId="0" xfId="0" applyFont="1" applyBorder="1" applyAlignment="1">
      <alignment vertical="center" textRotation="90"/>
    </xf>
    <xf numFmtId="0" fontId="16" fillId="0" borderId="0" xfId="0" applyFont="1" applyBorder="1" applyAlignment="1">
      <alignment vertical="center" textRotation="90" wrapText="1"/>
    </xf>
    <xf numFmtId="0" fontId="17" fillId="0" borderId="0" xfId="0" applyFont="1" applyBorder="1" applyAlignment="1">
      <alignment vertical="center" textRotation="90" wrapText="1"/>
    </xf>
    <xf numFmtId="0" fontId="15" fillId="7" borderId="0" xfId="0" applyFont="1" applyFill="1" applyBorder="1" applyAlignment="1">
      <alignment horizontal="center" vertical="center"/>
    </xf>
    <xf numFmtId="0" fontId="17"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horizontal="center" vertical="center"/>
    </xf>
    <xf numFmtId="0" fontId="15" fillId="0" borderId="0" xfId="0" applyFont="1" applyBorder="1" applyAlignment="1">
      <alignment horizontal="center" vertical="center"/>
    </xf>
    <xf numFmtId="164" fontId="16" fillId="0" borderId="0" xfId="0" applyNumberFormat="1" applyFont="1" applyBorder="1" applyAlignment="1">
      <alignment horizontal="center" vertical="center"/>
    </xf>
    <xf numFmtId="0" fontId="32" fillId="0" borderId="0" xfId="0" applyFont="1" applyBorder="1" applyAlignment="1">
      <alignment horizontal="center"/>
    </xf>
    <xf numFmtId="0" fontId="32" fillId="0" borderId="0" xfId="0" applyFont="1" applyBorder="1" applyAlignment="1">
      <alignment horizontal="center" vertical="center"/>
    </xf>
    <xf numFmtId="0" fontId="39" fillId="0" borderId="0" xfId="0" applyFont="1" applyBorder="1" applyAlignment="1">
      <alignment horizontal="center" vertical="center"/>
    </xf>
    <xf numFmtId="0" fontId="32"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32" fillId="4" borderId="0" xfId="0" applyFont="1" applyFill="1" applyBorder="1" applyAlignment="1">
      <alignment horizontal="center" vertical="center"/>
    </xf>
    <xf numFmtId="0" fontId="15" fillId="9" borderId="0" xfId="0" applyFont="1" applyFill="1" applyBorder="1"/>
    <xf numFmtId="0" fontId="15" fillId="9" borderId="0" xfId="0" applyFont="1" applyFill="1" applyBorder="1" applyAlignment="1">
      <alignment horizontal="center"/>
    </xf>
    <xf numFmtId="1" fontId="15" fillId="9" borderId="0" xfId="0" applyNumberFormat="1" applyFont="1" applyFill="1" applyBorder="1" applyAlignment="1">
      <alignment horizontal="center"/>
    </xf>
    <xf numFmtId="0" fontId="15" fillId="9" borderId="0" xfId="0" applyFont="1" applyFill="1" applyBorder="1" applyAlignment="1">
      <alignment horizontal="center" vertical="center"/>
    </xf>
    <xf numFmtId="0" fontId="24" fillId="9" borderId="0" xfId="0" applyFont="1" applyFill="1" applyBorder="1" applyAlignment="1">
      <alignment horizontal="center" vertical="center"/>
    </xf>
    <xf numFmtId="0" fontId="15" fillId="4" borderId="0" xfId="0" applyFont="1" applyFill="1" applyBorder="1"/>
    <xf numFmtId="1" fontId="15" fillId="4" borderId="0" xfId="0" applyNumberFormat="1" applyFont="1" applyFill="1" applyBorder="1" applyAlignment="1">
      <alignment horizontal="center" vertical="center"/>
    </xf>
    <xf numFmtId="0" fontId="15" fillId="0" borderId="0" xfId="0" applyFont="1" applyBorder="1"/>
    <xf numFmtId="0" fontId="15" fillId="0" borderId="0" xfId="0" applyFont="1" applyBorder="1" applyAlignment="1">
      <alignment horizontal="center"/>
    </xf>
    <xf numFmtId="1" fontId="15" fillId="0" borderId="0" xfId="0" applyNumberFormat="1" applyFont="1" applyBorder="1" applyAlignment="1">
      <alignment horizontal="center"/>
    </xf>
    <xf numFmtId="1" fontId="24" fillId="0" borderId="0" xfId="0" applyNumberFormat="1" applyFont="1" applyBorder="1" applyAlignment="1">
      <alignment horizontal="center"/>
    </xf>
    <xf numFmtId="0" fontId="24" fillId="0" borderId="0" xfId="0" applyFont="1" applyBorder="1" applyAlignment="1">
      <alignment horizontal="center"/>
    </xf>
    <xf numFmtId="0" fontId="15" fillId="0" borderId="0" xfId="0" applyFont="1" applyFill="1" applyBorder="1" applyAlignment="1">
      <alignment horizontal="center"/>
    </xf>
    <xf numFmtId="0" fontId="24" fillId="0" borderId="0" xfId="0" applyFont="1" applyFill="1" applyBorder="1" applyAlignment="1">
      <alignment horizontal="center"/>
    </xf>
    <xf numFmtId="1" fontId="16" fillId="0" borderId="0" xfId="0" applyNumberFormat="1" applyFont="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17" fillId="4" borderId="0" xfId="0" applyFont="1" applyFill="1" applyBorder="1" applyAlignment="1">
      <alignment horizontal="center"/>
    </xf>
    <xf numFmtId="0" fontId="32" fillId="0" borderId="0" xfId="0" applyFont="1" applyBorder="1"/>
    <xf numFmtId="0" fontId="17" fillId="6" borderId="0" xfId="0" applyFont="1" applyFill="1" applyBorder="1" applyAlignment="1">
      <alignment horizontal="center"/>
    </xf>
    <xf numFmtId="1" fontId="24" fillId="0" borderId="0" xfId="0" applyNumberFormat="1" applyFont="1" applyBorder="1" applyAlignment="1">
      <alignment horizontal="center" vertical="center"/>
    </xf>
    <xf numFmtId="0" fontId="17" fillId="4" borderId="0" xfId="0" applyFont="1" applyFill="1" applyBorder="1" applyAlignment="1">
      <alignment horizontal="center" vertical="center"/>
    </xf>
    <xf numFmtId="1" fontId="35" fillId="9" borderId="0" xfId="0" applyNumberFormat="1" applyFont="1" applyFill="1" applyBorder="1" applyAlignment="1">
      <alignment horizontal="center" vertical="center"/>
    </xf>
    <xf numFmtId="0" fontId="35" fillId="9" borderId="0" xfId="0" applyFont="1" applyFill="1" applyBorder="1" applyAlignment="1">
      <alignment horizontal="center" vertical="center"/>
    </xf>
    <xf numFmtId="0" fontId="35" fillId="4" borderId="0" xfId="0" applyFont="1" applyFill="1" applyBorder="1" applyAlignment="1">
      <alignment horizontal="center"/>
    </xf>
    <xf numFmtId="0" fontId="35" fillId="0" borderId="0" xfId="0" applyFont="1" applyBorder="1" applyAlignment="1">
      <alignment horizontal="center"/>
    </xf>
    <xf numFmtId="0" fontId="15" fillId="4" borderId="0" xfId="0" applyFont="1" applyFill="1" applyBorder="1" applyAlignment="1">
      <alignment horizontal="center"/>
    </xf>
    <xf numFmtId="0" fontId="28" fillId="0" borderId="0" xfId="0" applyFont="1" applyBorder="1" applyAlignment="1">
      <alignment horizontal="center"/>
    </xf>
    <xf numFmtId="0" fontId="15" fillId="9" borderId="0" xfId="0" applyFont="1" applyFill="1" applyBorder="1" applyAlignment="1">
      <alignment horizontal="right"/>
    </xf>
    <xf numFmtId="1" fontId="35" fillId="9" borderId="0" xfId="0" applyNumberFormat="1" applyFont="1" applyFill="1" applyBorder="1" applyAlignment="1">
      <alignment horizontal="center"/>
    </xf>
    <xf numFmtId="0" fontId="15" fillId="4" borderId="0" xfId="0" applyFont="1" applyFill="1" applyBorder="1" applyAlignment="1">
      <alignment horizontal="right"/>
    </xf>
    <xf numFmtId="1" fontId="16" fillId="9" borderId="0" xfId="0" applyNumberFormat="1" applyFont="1" applyFill="1" applyBorder="1" applyAlignment="1">
      <alignment horizontal="center"/>
    </xf>
    <xf numFmtId="0" fontId="16" fillId="9" borderId="0" xfId="0" applyFont="1" applyFill="1" applyBorder="1" applyAlignment="1">
      <alignment horizontal="center"/>
    </xf>
    <xf numFmtId="0" fontId="35" fillId="9" borderId="0" xfId="0" applyFont="1" applyFill="1" applyBorder="1" applyAlignment="1">
      <alignment horizontal="center"/>
    </xf>
    <xf numFmtId="0" fontId="37" fillId="4" borderId="0" xfId="0" applyFont="1" applyFill="1" applyBorder="1" applyAlignment="1">
      <alignment horizontal="center" vertical="center"/>
    </xf>
    <xf numFmtId="0" fontId="35" fillId="4" borderId="0" xfId="0" applyFont="1" applyFill="1" applyBorder="1" applyAlignment="1">
      <alignment horizontal="center" vertical="center"/>
    </xf>
    <xf numFmtId="0" fontId="15" fillId="9" borderId="0" xfId="0" applyNumberFormat="1" applyFont="1" applyFill="1" applyBorder="1" applyAlignment="1">
      <alignment horizontal="center"/>
    </xf>
    <xf numFmtId="1" fontId="24" fillId="9" borderId="0" xfId="0" applyNumberFormat="1" applyFont="1" applyFill="1" applyBorder="1" applyAlignment="1">
      <alignment horizontal="center"/>
    </xf>
    <xf numFmtId="0" fontId="24" fillId="9" borderId="0" xfId="0" applyFont="1" applyFill="1" applyBorder="1" applyAlignment="1">
      <alignment horizontal="center"/>
    </xf>
    <xf numFmtId="0" fontId="37" fillId="9" borderId="0" xfId="0" applyFont="1" applyFill="1" applyBorder="1" applyAlignment="1">
      <alignment horizontal="center"/>
    </xf>
    <xf numFmtId="0" fontId="37" fillId="0" borderId="0" xfId="0" applyFont="1" applyBorder="1" applyAlignment="1">
      <alignment horizontal="center"/>
    </xf>
    <xf numFmtId="0" fontId="16" fillId="9" borderId="0" xfId="0" applyFont="1" applyFill="1" applyBorder="1" applyAlignment="1">
      <alignment horizontal="center" vertical="center"/>
    </xf>
    <xf numFmtId="0" fontId="32" fillId="9" borderId="0" xfId="0" applyFont="1" applyFill="1" applyBorder="1" applyAlignment="1">
      <alignment horizontal="center"/>
    </xf>
    <xf numFmtId="0" fontId="17" fillId="9" borderId="0" xfId="0" applyFont="1" applyFill="1" applyBorder="1" applyAlignment="1">
      <alignment horizontal="center"/>
    </xf>
    <xf numFmtId="1" fontId="15" fillId="0" borderId="0" xfId="0" applyNumberFormat="1" applyFont="1" applyBorder="1" applyAlignment="1">
      <alignment horizontal="center" vertical="center"/>
    </xf>
    <xf numFmtId="1" fontId="16" fillId="0" borderId="0" xfId="0" applyNumberFormat="1" applyFont="1" applyBorder="1" applyAlignment="1">
      <alignment horizontal="center" vertical="center"/>
    </xf>
    <xf numFmtId="0" fontId="35" fillId="0" borderId="0" xfId="0" applyFont="1" applyBorder="1" applyAlignment="1">
      <alignment horizontal="center" vertical="center"/>
    </xf>
    <xf numFmtId="0" fontId="39" fillId="0" borderId="0" xfId="0" applyFont="1" applyBorder="1" applyAlignment="1">
      <alignment horizontal="center"/>
    </xf>
    <xf numFmtId="0" fontId="15" fillId="2" borderId="0" xfId="0" applyFont="1" applyFill="1" applyBorder="1"/>
    <xf numFmtId="49" fontId="15" fillId="2" borderId="0" xfId="0" applyNumberFormat="1" applyFont="1" applyFill="1" applyBorder="1" applyAlignment="1">
      <alignment horizontal="center"/>
    </xf>
    <xf numFmtId="0" fontId="28" fillId="2" borderId="0" xfId="0" applyFont="1" applyFill="1" applyBorder="1" applyAlignment="1">
      <alignment horizontal="center" vertical="center"/>
    </xf>
    <xf numFmtId="0" fontId="28" fillId="2" borderId="0" xfId="0" applyFont="1" applyFill="1" applyBorder="1" applyAlignment="1">
      <alignment horizontal="center"/>
    </xf>
    <xf numFmtId="1" fontId="15" fillId="2" borderId="0" xfId="0" applyNumberFormat="1" applyFont="1" applyFill="1" applyBorder="1" applyAlignment="1">
      <alignment horizontal="center"/>
    </xf>
    <xf numFmtId="0" fontId="15" fillId="2" borderId="0" xfId="0" applyFont="1" applyFill="1" applyBorder="1" applyAlignment="1">
      <alignment horizontal="center"/>
    </xf>
    <xf numFmtId="0" fontId="16" fillId="2" borderId="0" xfId="0" applyFont="1" applyFill="1" applyBorder="1"/>
    <xf numFmtId="0" fontId="15" fillId="2" borderId="0" xfId="0" applyNumberFormat="1" applyFont="1" applyFill="1" applyBorder="1" applyAlignment="1">
      <alignment horizontal="center"/>
    </xf>
    <xf numFmtId="1" fontId="16" fillId="2" borderId="0" xfId="0" applyNumberFormat="1" applyFont="1" applyFill="1" applyBorder="1" applyAlignment="1">
      <alignment horizontal="center"/>
    </xf>
    <xf numFmtId="0" fontId="16" fillId="2" borderId="0" xfId="0" applyFont="1" applyFill="1" applyBorder="1" applyAlignment="1">
      <alignment horizontal="center"/>
    </xf>
    <xf numFmtId="0" fontId="17" fillId="2" borderId="0" xfId="0" applyFont="1" applyFill="1" applyBorder="1" applyAlignment="1">
      <alignment horizontal="center"/>
    </xf>
    <xf numFmtId="0" fontId="24" fillId="6" borderId="0" xfId="0" applyFont="1" applyFill="1" applyBorder="1" applyAlignment="1">
      <alignment horizontal="center"/>
    </xf>
    <xf numFmtId="49" fontId="15" fillId="9" borderId="0" xfId="0" applyNumberFormat="1" applyFont="1" applyFill="1" applyBorder="1" applyAlignment="1">
      <alignment horizontal="center"/>
    </xf>
    <xf numFmtId="0" fontId="16" fillId="4" borderId="0" xfId="0" applyFont="1" applyFill="1" applyBorder="1" applyAlignment="1">
      <alignment horizontal="right" wrapText="1"/>
    </xf>
    <xf numFmtId="49" fontId="15" fillId="4" borderId="0" xfId="0" applyNumberFormat="1" applyFont="1" applyFill="1" applyBorder="1" applyAlignment="1">
      <alignment horizontal="center"/>
    </xf>
    <xf numFmtId="1" fontId="15" fillId="4" borderId="0" xfId="0" applyNumberFormat="1" applyFont="1" applyFill="1" applyBorder="1" applyAlignment="1">
      <alignment horizontal="center"/>
    </xf>
    <xf numFmtId="0" fontId="24" fillId="4" borderId="0" xfId="0" applyFont="1" applyFill="1" applyBorder="1" applyAlignment="1">
      <alignment horizontal="center"/>
    </xf>
    <xf numFmtId="0" fontId="42" fillId="0" borderId="0" xfId="0" applyFont="1" applyBorder="1" applyAlignment="1">
      <alignment horizontal="center"/>
    </xf>
    <xf numFmtId="0" fontId="20" fillId="0" borderId="0" xfId="0" applyFont="1" applyBorder="1"/>
    <xf numFmtId="0" fontId="25" fillId="0" borderId="0" xfId="0" applyFont="1" applyBorder="1" applyAlignment="1">
      <alignment horizontal="center"/>
    </xf>
    <xf numFmtId="0" fontId="25" fillId="0" borderId="0" xfId="0" applyFont="1" applyFill="1" applyBorder="1" applyAlignment="1">
      <alignment horizontal="center"/>
    </xf>
    <xf numFmtId="1" fontId="42" fillId="0" borderId="0" xfId="0" applyNumberFormat="1" applyFont="1" applyBorder="1" applyAlignment="1">
      <alignment horizontal="center" vertical="center"/>
    </xf>
    <xf numFmtId="1" fontId="42" fillId="0" borderId="0" xfId="0" applyNumberFormat="1" applyFont="1" applyFill="1" applyBorder="1" applyAlignment="1">
      <alignment horizontal="center" vertical="center"/>
    </xf>
    <xf numFmtId="0" fontId="43"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3" fillId="0" borderId="0" xfId="0" applyFont="1" applyBorder="1" applyAlignment="1">
      <alignment horizontal="center" vertical="center"/>
    </xf>
    <xf numFmtId="0" fontId="42" fillId="0" borderId="0" xfId="0" applyFont="1" applyBorder="1" applyAlignment="1">
      <alignment horizontal="center" vertical="center"/>
    </xf>
    <xf numFmtId="164" fontId="42" fillId="0" borderId="0" xfId="0" applyNumberFormat="1" applyFont="1" applyFill="1" applyBorder="1" applyAlignment="1">
      <alignment horizontal="center"/>
    </xf>
    <xf numFmtId="164" fontId="43" fillId="0" borderId="0" xfId="0" applyNumberFormat="1" applyFont="1" applyFill="1" applyBorder="1" applyAlignment="1">
      <alignment horizontal="center"/>
    </xf>
    <xf numFmtId="164" fontId="46" fillId="0" borderId="0" xfId="0" applyNumberFormat="1" applyFont="1" applyFill="1" applyBorder="1" applyAlignment="1">
      <alignment horizontal="center"/>
    </xf>
    <xf numFmtId="164" fontId="42" fillId="4" borderId="0" xfId="0" applyNumberFormat="1" applyFont="1" applyFill="1" applyBorder="1" applyAlignment="1">
      <alignment horizontal="center"/>
    </xf>
    <xf numFmtId="164" fontId="43" fillId="0" borderId="0" xfId="0" applyNumberFormat="1" applyFont="1" applyBorder="1" applyAlignment="1">
      <alignment horizontal="center"/>
    </xf>
    <xf numFmtId="164" fontId="42" fillId="0" borderId="0" xfId="0" applyNumberFormat="1" applyFont="1" applyBorder="1" applyAlignment="1">
      <alignment horizontal="center"/>
    </xf>
    <xf numFmtId="164" fontId="36" fillId="0" borderId="0" xfId="0" applyNumberFormat="1" applyFont="1" applyBorder="1" applyAlignment="1">
      <alignment horizontal="center"/>
    </xf>
    <xf numFmtId="1" fontId="42" fillId="0" borderId="0" xfId="0" applyNumberFormat="1" applyFont="1" applyFill="1" applyBorder="1" applyAlignment="1">
      <alignment horizontal="center"/>
    </xf>
    <xf numFmtId="1" fontId="43" fillId="0" borderId="0" xfId="0" applyNumberFormat="1" applyFont="1" applyFill="1" applyBorder="1" applyAlignment="1">
      <alignment horizontal="center"/>
    </xf>
    <xf numFmtId="1" fontId="46" fillId="0" borderId="0" xfId="0" applyNumberFormat="1" applyFont="1" applyFill="1" applyBorder="1" applyAlignment="1">
      <alignment horizontal="center"/>
    </xf>
    <xf numFmtId="1" fontId="42" fillId="0" borderId="0" xfId="0" applyNumberFormat="1" applyFont="1" applyBorder="1" applyAlignment="1">
      <alignment horizontal="center"/>
    </xf>
    <xf numFmtId="1" fontId="43" fillId="0" borderId="0" xfId="0" applyNumberFormat="1" applyFont="1" applyBorder="1" applyAlignment="1">
      <alignment horizontal="center"/>
    </xf>
    <xf numFmtId="1" fontId="36" fillId="0" borderId="0" xfId="0" applyNumberFormat="1" applyFont="1" applyBorder="1" applyAlignment="1">
      <alignment horizontal="center"/>
    </xf>
    <xf numFmtId="1" fontId="15" fillId="0" borderId="0" xfId="0" applyNumberFormat="1" applyFont="1" applyFill="1" applyBorder="1" applyAlignment="1">
      <alignment horizontal="center"/>
    </xf>
    <xf numFmtId="1" fontId="16" fillId="0" borderId="0" xfId="0" applyNumberFormat="1" applyFont="1" applyFill="1" applyBorder="1" applyAlignment="1">
      <alignment horizontal="center"/>
    </xf>
    <xf numFmtId="1" fontId="35" fillId="0" borderId="0" xfId="0" applyNumberFormat="1" applyFont="1" applyBorder="1" applyAlignment="1">
      <alignment horizontal="center"/>
    </xf>
    <xf numFmtId="1" fontId="37" fillId="0" borderId="0" xfId="0" applyNumberFormat="1" applyFont="1" applyBorder="1" applyAlignment="1">
      <alignment horizontal="center"/>
    </xf>
    <xf numFmtId="1" fontId="17" fillId="0" borderId="0" xfId="0" applyNumberFormat="1" applyFont="1" applyBorder="1" applyAlignment="1">
      <alignment horizontal="center"/>
    </xf>
    <xf numFmtId="0" fontId="12" fillId="0" borderId="24" xfId="0" applyFont="1" applyBorder="1" applyAlignment="1">
      <alignment horizontal="center" vertical="top" wrapText="1"/>
    </xf>
    <xf numFmtId="0" fontId="12" fillId="0" borderId="29" xfId="0" applyFont="1" applyBorder="1" applyAlignment="1">
      <alignment horizontal="center" vertical="top" wrapText="1"/>
    </xf>
    <xf numFmtId="0" fontId="32" fillId="0" borderId="10" xfId="0" applyFont="1" applyBorder="1" applyAlignment="1">
      <alignment horizontal="center"/>
    </xf>
    <xf numFmtId="0" fontId="15" fillId="0" borderId="114" xfId="0" applyFont="1" applyBorder="1"/>
    <xf numFmtId="0" fontId="17" fillId="0" borderId="0" xfId="0" applyFont="1" applyFill="1" applyBorder="1" applyAlignment="1"/>
    <xf numFmtId="0" fontId="23" fillId="0" borderId="0" xfId="0" applyFont="1" applyBorder="1" applyAlignment="1">
      <alignment horizontal="left" wrapText="1"/>
    </xf>
    <xf numFmtId="0" fontId="19" fillId="0" borderId="0" xfId="0" applyFont="1" applyBorder="1" applyAlignment="1">
      <alignment horizontal="left" wrapText="1"/>
    </xf>
    <xf numFmtId="0" fontId="18" fillId="0" borderId="0" xfId="0" applyFont="1" applyBorder="1" applyAlignment="1">
      <alignment horizontal="left"/>
    </xf>
    <xf numFmtId="0" fontId="19" fillId="0" borderId="0" xfId="0" applyFont="1" applyBorder="1" applyAlignment="1">
      <alignment horizontal="center" vertical="top" wrapText="1"/>
    </xf>
    <xf numFmtId="0" fontId="18" fillId="0" borderId="0" xfId="0" applyFont="1" applyBorder="1" applyAlignment="1">
      <alignment horizontal="center" wrapText="1"/>
    </xf>
    <xf numFmtId="0" fontId="18" fillId="0" borderId="15" xfId="0" applyFont="1" applyBorder="1" applyAlignment="1">
      <alignment horizontal="center"/>
    </xf>
    <xf numFmtId="0" fontId="30" fillId="0" borderId="56" xfId="0" applyFont="1" applyBorder="1" applyAlignment="1">
      <alignment horizontal="center" vertical="center"/>
    </xf>
    <xf numFmtId="0" fontId="30" fillId="0" borderId="109" xfId="0" applyFont="1" applyBorder="1" applyAlignment="1">
      <alignment horizontal="center" vertical="center"/>
    </xf>
    <xf numFmtId="1" fontId="23" fillId="0" borderId="26" xfId="0" applyNumberFormat="1" applyFont="1" applyBorder="1" applyAlignment="1">
      <alignment horizontal="center"/>
    </xf>
    <xf numFmtId="1" fontId="23" fillId="0" borderId="10" xfId="0" applyNumberFormat="1" applyFont="1" applyBorder="1" applyAlignment="1">
      <alignment horizontal="center"/>
    </xf>
    <xf numFmtId="0" fontId="18" fillId="0" borderId="25" xfId="0" applyFont="1" applyBorder="1" applyAlignment="1">
      <alignment horizontal="center"/>
    </xf>
    <xf numFmtId="0" fontId="18" fillId="0" borderId="25" xfId="0" applyFont="1" applyFill="1" applyBorder="1" applyAlignment="1">
      <alignment horizontal="center"/>
    </xf>
    <xf numFmtId="0" fontId="23" fillId="0" borderId="10" xfId="0" applyFont="1" applyFill="1" applyBorder="1" applyAlignment="1">
      <alignment horizontal="center"/>
    </xf>
    <xf numFmtId="0" fontId="18" fillId="0" borderId="26" xfId="0" applyFont="1" applyFill="1" applyBorder="1" applyAlignment="1">
      <alignment horizontal="center"/>
    </xf>
    <xf numFmtId="0" fontId="18" fillId="4" borderId="25" xfId="0" applyFont="1" applyFill="1" applyBorder="1" applyAlignment="1">
      <alignment horizontal="center"/>
    </xf>
    <xf numFmtId="0" fontId="18" fillId="0" borderId="20" xfId="0" applyFont="1" applyBorder="1" applyAlignment="1">
      <alignment horizontal="center"/>
    </xf>
    <xf numFmtId="0" fontId="18" fillId="4" borderId="20" xfId="0" applyFont="1" applyFill="1" applyBorder="1" applyAlignment="1">
      <alignment horizontal="center"/>
    </xf>
    <xf numFmtId="1" fontId="19" fillId="0" borderId="26" xfId="0" applyNumberFormat="1" applyFont="1" applyBorder="1" applyAlignment="1">
      <alignment horizontal="center"/>
    </xf>
    <xf numFmtId="0" fontId="30" fillId="0" borderId="22" xfId="0" applyFont="1" applyBorder="1" applyAlignment="1">
      <alignment horizontal="center" vertical="top"/>
    </xf>
    <xf numFmtId="0" fontId="30" fillId="0" borderId="0" xfId="0" applyFont="1" applyBorder="1" applyAlignment="1">
      <alignment horizontal="center" vertical="top"/>
    </xf>
    <xf numFmtId="0" fontId="27" fillId="0" borderId="56" xfId="0" applyFont="1" applyBorder="1" applyAlignment="1">
      <alignment horizontal="center" vertical="center"/>
    </xf>
    <xf numFmtId="0" fontId="19" fillId="0" borderId="13" xfId="0" applyFont="1" applyBorder="1" applyAlignment="1">
      <alignment horizontal="center"/>
    </xf>
    <xf numFmtId="0" fontId="18" fillId="4" borderId="15" xfId="0" applyFont="1" applyFill="1" applyBorder="1" applyAlignment="1">
      <alignment horizontal="center"/>
    </xf>
    <xf numFmtId="0" fontId="26" fillId="6" borderId="10" xfId="0" applyFont="1" applyFill="1" applyBorder="1" applyAlignment="1">
      <alignment horizontal="center"/>
    </xf>
    <xf numFmtId="0" fontId="30" fillId="0" borderId="103" xfId="0" applyFont="1" applyBorder="1" applyAlignment="1">
      <alignment horizontal="center" vertical="center"/>
    </xf>
    <xf numFmtId="0" fontId="30" fillId="0" borderId="110" xfId="0" applyFont="1" applyBorder="1" applyAlignment="1">
      <alignment horizontal="center" vertical="center"/>
    </xf>
    <xf numFmtId="0" fontId="30" fillId="0" borderId="26" xfId="0" applyFont="1" applyBorder="1" applyAlignment="1">
      <alignment horizontal="center" vertical="center"/>
    </xf>
    <xf numFmtId="0" fontId="30" fillId="0" borderId="11" xfId="0" applyFont="1" applyBorder="1" applyAlignment="1">
      <alignment horizontal="center" vertical="center"/>
    </xf>
    <xf numFmtId="1" fontId="19" fillId="0" borderId="19" xfId="0" applyNumberFormat="1" applyFont="1" applyBorder="1" applyAlignment="1">
      <alignment horizontal="center"/>
    </xf>
    <xf numFmtId="1" fontId="23" fillId="0" borderId="9" xfId="0" applyNumberFormat="1" applyFont="1" applyBorder="1" applyAlignment="1">
      <alignment horizontal="center"/>
    </xf>
    <xf numFmtId="1" fontId="18" fillId="0" borderId="9" xfId="0" applyNumberFormat="1" applyFont="1" applyBorder="1" applyAlignment="1">
      <alignment horizontal="center"/>
    </xf>
    <xf numFmtId="0" fontId="30" fillId="0" borderId="19" xfId="0" applyFont="1" applyBorder="1" applyAlignment="1">
      <alignment horizontal="center" vertical="center"/>
    </xf>
    <xf numFmtId="0" fontId="30" fillId="0" borderId="18" xfId="0" applyFont="1" applyBorder="1" applyAlignment="1">
      <alignment horizontal="center" vertical="center"/>
    </xf>
    <xf numFmtId="0" fontId="30" fillId="0" borderId="32" xfId="0" applyFont="1" applyBorder="1" applyAlignment="1">
      <alignment horizontal="center" vertical="center"/>
    </xf>
    <xf numFmtId="0" fontId="30" fillId="0" borderId="30" xfId="0" applyFont="1" applyBorder="1" applyAlignment="1">
      <alignment horizontal="center" vertical="center"/>
    </xf>
    <xf numFmtId="0" fontId="18" fillId="0" borderId="66" xfId="0" applyFont="1" applyBorder="1" applyAlignment="1">
      <alignment horizontal="center" vertical="center"/>
    </xf>
    <xf numFmtId="0" fontId="30" fillId="0" borderId="23" xfId="0" applyFont="1" applyBorder="1" applyAlignment="1">
      <alignment horizontal="center" vertical="center"/>
    </xf>
    <xf numFmtId="0" fontId="18" fillId="0" borderId="72" xfId="0" applyFont="1" applyBorder="1" applyAlignment="1">
      <alignment horizontal="center" vertical="center"/>
    </xf>
    <xf numFmtId="0" fontId="30" fillId="0" borderId="10" xfId="0" applyFont="1" applyBorder="1" applyAlignment="1">
      <alignment horizontal="center" vertical="center"/>
    </xf>
    <xf numFmtId="0" fontId="18" fillId="0" borderId="68" xfId="0" applyFont="1" applyBorder="1" applyAlignment="1">
      <alignment horizontal="center" vertical="center"/>
    </xf>
    <xf numFmtId="0" fontId="26" fillId="0" borderId="9" xfId="0" applyFont="1" applyBorder="1" applyAlignment="1">
      <alignment horizontal="center" vertical="center"/>
    </xf>
    <xf numFmtId="0" fontId="27" fillId="9" borderId="8" xfId="0" applyFont="1" applyFill="1" applyBorder="1" applyAlignment="1">
      <alignment horizontal="center" vertical="center"/>
    </xf>
    <xf numFmtId="1" fontId="19" fillId="9" borderId="89" xfId="0" applyNumberFormat="1" applyFont="1" applyFill="1" applyBorder="1" applyAlignment="1">
      <alignment horizontal="center" vertical="center"/>
    </xf>
    <xf numFmtId="1" fontId="19" fillId="9" borderId="91" xfId="0" applyNumberFormat="1" applyFont="1" applyFill="1" applyBorder="1" applyAlignment="1">
      <alignment horizontal="center" vertical="center"/>
    </xf>
    <xf numFmtId="1" fontId="19" fillId="9" borderId="92" xfId="0" applyNumberFormat="1" applyFont="1" applyFill="1" applyBorder="1" applyAlignment="1">
      <alignment horizontal="center" vertical="center"/>
    </xf>
    <xf numFmtId="1" fontId="19" fillId="9" borderId="80" xfId="0" applyNumberFormat="1" applyFont="1" applyFill="1" applyBorder="1" applyAlignment="1">
      <alignment horizontal="center" vertical="center"/>
    </xf>
    <xf numFmtId="1" fontId="19" fillId="9" borderId="124" xfId="0" applyNumberFormat="1" applyFont="1" applyFill="1" applyBorder="1" applyAlignment="1">
      <alignment horizontal="center" vertical="center"/>
    </xf>
    <xf numFmtId="0" fontId="27" fillId="9" borderId="90" xfId="0" applyFont="1" applyFill="1" applyBorder="1" applyAlignment="1">
      <alignment horizontal="center" vertical="center"/>
    </xf>
    <xf numFmtId="1" fontId="19" fillId="9" borderId="59" xfId="0" applyNumberFormat="1" applyFont="1" applyFill="1" applyBorder="1" applyAlignment="1">
      <alignment horizontal="center" vertical="center"/>
    </xf>
    <xf numFmtId="1" fontId="19" fillId="9" borderId="90" xfId="0" applyNumberFormat="1" applyFont="1" applyFill="1" applyBorder="1" applyAlignment="1">
      <alignment horizontal="center" vertical="center"/>
    </xf>
    <xf numFmtId="49" fontId="19" fillId="8" borderId="69" xfId="0" applyNumberFormat="1" applyFont="1" applyFill="1" applyBorder="1" applyAlignment="1">
      <alignment horizontal="center"/>
    </xf>
    <xf numFmtId="49" fontId="19" fillId="8" borderId="60" xfId="0" applyNumberFormat="1" applyFont="1" applyFill="1" applyBorder="1" applyAlignment="1">
      <alignment horizontal="center"/>
    </xf>
    <xf numFmtId="49" fontId="19" fillId="8" borderId="4" xfId="0" applyNumberFormat="1" applyFont="1" applyFill="1" applyBorder="1" applyAlignment="1">
      <alignment horizontal="center"/>
    </xf>
    <xf numFmtId="49" fontId="19" fillId="8" borderId="39" xfId="0" applyNumberFormat="1" applyFont="1" applyFill="1" applyBorder="1" applyAlignment="1">
      <alignment horizontal="center"/>
    </xf>
    <xf numFmtId="0" fontId="27" fillId="4" borderId="8" xfId="0" applyFont="1" applyFill="1" applyBorder="1" applyAlignment="1">
      <alignment horizontal="center" vertical="center"/>
    </xf>
    <xf numFmtId="0" fontId="27" fillId="4" borderId="66" xfId="0" applyFont="1" applyFill="1" applyBorder="1" applyAlignment="1">
      <alignment horizontal="center" vertical="center"/>
    </xf>
    <xf numFmtId="0" fontId="19" fillId="4" borderId="75" xfId="0" applyFont="1" applyFill="1" applyBorder="1" applyAlignment="1">
      <alignment horizontal="center" vertical="center"/>
    </xf>
    <xf numFmtId="1" fontId="19" fillId="4" borderId="8" xfId="0" applyNumberFormat="1" applyFont="1" applyFill="1" applyBorder="1" applyAlignment="1">
      <alignment horizontal="center" vertical="center"/>
    </xf>
    <xf numFmtId="0" fontId="19" fillId="4" borderId="8" xfId="0" applyFont="1" applyFill="1" applyBorder="1" applyAlignment="1">
      <alignment horizontal="center" vertical="center"/>
    </xf>
    <xf numFmtId="0" fontId="19" fillId="0" borderId="84" xfId="0" applyFont="1" applyFill="1" applyBorder="1" applyAlignment="1">
      <alignment horizontal="center" vertical="center"/>
    </xf>
    <xf numFmtId="0" fontId="23" fillId="0" borderId="8"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89" xfId="0" applyFont="1" applyFill="1" applyBorder="1" applyAlignment="1">
      <alignment horizontal="center" vertical="center"/>
    </xf>
    <xf numFmtId="0" fontId="23" fillId="0" borderId="90" xfId="0" applyFont="1" applyFill="1" applyBorder="1" applyAlignment="1">
      <alignment horizontal="center" vertical="center"/>
    </xf>
    <xf numFmtId="0" fontId="19" fillId="0" borderId="70" xfId="0" applyFont="1" applyFill="1" applyBorder="1" applyAlignment="1">
      <alignment horizontal="center" vertical="center"/>
    </xf>
    <xf numFmtId="0" fontId="19" fillId="4" borderId="65" xfId="0" applyFont="1" applyFill="1" applyBorder="1" applyAlignment="1">
      <alignment horizontal="center" vertical="center"/>
    </xf>
    <xf numFmtId="0" fontId="23" fillId="4" borderId="81" xfId="0" applyFont="1" applyFill="1" applyBorder="1" applyAlignment="1">
      <alignment horizontal="center" vertical="center"/>
    </xf>
    <xf numFmtId="0" fontId="19" fillId="4" borderId="81" xfId="0" applyFont="1" applyFill="1" applyBorder="1" applyAlignment="1">
      <alignment horizontal="center" vertical="center"/>
    </xf>
    <xf numFmtId="0" fontId="19" fillId="4" borderId="74" xfId="0" applyFont="1" applyFill="1" applyBorder="1" applyAlignment="1">
      <alignment horizontal="center" vertical="center"/>
    </xf>
    <xf numFmtId="0" fontId="23" fillId="4" borderId="8"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89" xfId="0" applyFont="1" applyFill="1" applyBorder="1" applyAlignment="1">
      <alignment horizontal="center" vertical="center"/>
    </xf>
    <xf numFmtId="0" fontId="23" fillId="4" borderId="90" xfId="0" applyFont="1" applyFill="1" applyBorder="1" applyAlignment="1">
      <alignment horizontal="center" vertical="center"/>
    </xf>
    <xf numFmtId="0" fontId="19" fillId="4" borderId="90" xfId="0" applyFont="1" applyFill="1" applyBorder="1" applyAlignment="1">
      <alignment horizontal="center" vertical="center"/>
    </xf>
    <xf numFmtId="0" fontId="19" fillId="4" borderId="70" xfId="0" applyFont="1" applyFill="1" applyBorder="1" applyAlignment="1">
      <alignment horizontal="center" vertical="center"/>
    </xf>
    <xf numFmtId="0" fontId="18" fillId="0" borderId="93" xfId="0" applyFont="1" applyBorder="1" applyAlignment="1">
      <alignment horizontal="center"/>
    </xf>
    <xf numFmtId="0" fontId="18" fillId="0" borderId="131" xfId="0" applyFont="1" applyBorder="1" applyAlignment="1">
      <alignment horizontal="center"/>
    </xf>
    <xf numFmtId="0" fontId="19" fillId="0" borderId="86" xfId="0" applyFont="1" applyBorder="1" applyAlignment="1">
      <alignment horizontal="center"/>
    </xf>
    <xf numFmtId="0" fontId="18" fillId="0" borderId="87" xfId="0" applyFont="1" applyBorder="1" applyAlignment="1">
      <alignment horizontal="center"/>
    </xf>
    <xf numFmtId="0" fontId="18" fillId="0" borderId="58" xfId="0" applyFont="1" applyBorder="1" applyAlignment="1">
      <alignment horizontal="center"/>
    </xf>
    <xf numFmtId="0" fontId="27" fillId="4" borderId="108" xfId="0" applyFont="1" applyFill="1" applyBorder="1" applyAlignment="1">
      <alignment horizontal="center" vertical="center"/>
    </xf>
    <xf numFmtId="0" fontId="27" fillId="4" borderId="4" xfId="0" applyFont="1" applyFill="1" applyBorder="1" applyAlignment="1">
      <alignment horizontal="center" vertical="center"/>
    </xf>
    <xf numFmtId="1" fontId="23" fillId="0" borderId="6" xfId="0" applyNumberFormat="1" applyFont="1" applyBorder="1" applyAlignment="1">
      <alignment horizontal="center"/>
    </xf>
    <xf numFmtId="1" fontId="18" fillId="0" borderId="6" xfId="0" applyNumberFormat="1" applyFont="1" applyBorder="1" applyAlignment="1">
      <alignment horizontal="center"/>
    </xf>
    <xf numFmtId="0" fontId="18" fillId="0" borderId="6" xfId="0" applyFont="1" applyBorder="1" applyAlignment="1">
      <alignment horizontal="center"/>
    </xf>
    <xf numFmtId="0" fontId="18" fillId="0" borderId="7" xfId="0" applyFont="1" applyBorder="1" applyAlignment="1">
      <alignment horizontal="center"/>
    </xf>
    <xf numFmtId="0" fontId="18" fillId="0" borderId="86" xfId="0" applyFont="1" applyFill="1" applyBorder="1" applyAlignment="1">
      <alignment horizontal="center"/>
    </xf>
    <xf numFmtId="0" fontId="26" fillId="0" borderId="6" xfId="0" applyFont="1" applyFill="1" applyBorder="1" applyAlignment="1">
      <alignment horizontal="center"/>
    </xf>
    <xf numFmtId="0" fontId="18" fillId="0" borderId="6" xfId="0" applyFont="1" applyFill="1" applyBorder="1" applyAlignment="1">
      <alignment horizontal="center"/>
    </xf>
    <xf numFmtId="0" fontId="18" fillId="0" borderId="87" xfId="0" applyFont="1" applyFill="1" applyBorder="1" applyAlignment="1">
      <alignment horizontal="center"/>
    </xf>
    <xf numFmtId="0" fontId="18" fillId="0" borderId="7" xfId="0" applyFont="1" applyFill="1" applyBorder="1" applyAlignment="1">
      <alignment horizontal="center"/>
    </xf>
    <xf numFmtId="0" fontId="19" fillId="0" borderId="6" xfId="0" applyFont="1" applyBorder="1" applyAlignment="1">
      <alignment horizontal="center"/>
    </xf>
    <xf numFmtId="0" fontId="18" fillId="0" borderId="86" xfId="0" applyFont="1" applyBorder="1" applyAlignment="1">
      <alignment horizontal="center"/>
    </xf>
    <xf numFmtId="0" fontId="26" fillId="0" borderId="6" xfId="0" applyFont="1" applyBorder="1" applyAlignment="1">
      <alignment horizontal="center"/>
    </xf>
    <xf numFmtId="0" fontId="18" fillId="0" borderId="96" xfId="0" applyFont="1" applyBorder="1" applyAlignment="1">
      <alignment horizontal="center"/>
    </xf>
    <xf numFmtId="0" fontId="27" fillId="4" borderId="107" xfId="0" applyFont="1" applyFill="1" applyBorder="1" applyAlignment="1">
      <alignment horizontal="center" vertical="center"/>
    </xf>
    <xf numFmtId="0" fontId="27" fillId="4" borderId="0" xfId="0" applyFont="1" applyFill="1" applyBorder="1" applyAlignment="1">
      <alignment horizontal="center" vertical="center"/>
    </xf>
    <xf numFmtId="0" fontId="18" fillId="0" borderId="11" xfId="0" applyFont="1" applyFill="1" applyBorder="1" applyAlignment="1">
      <alignment horizontal="center"/>
    </xf>
    <xf numFmtId="0" fontId="19" fillId="0" borderId="12" xfId="0" applyFont="1" applyBorder="1" applyAlignment="1">
      <alignment horizontal="center"/>
    </xf>
    <xf numFmtId="0" fontId="18" fillId="0" borderId="1" xfId="0" applyFont="1" applyBorder="1" applyAlignment="1">
      <alignment horizontal="center"/>
    </xf>
    <xf numFmtId="0" fontId="18" fillId="0" borderId="32" xfId="0" applyFont="1" applyBorder="1" applyAlignment="1">
      <alignment horizontal="center"/>
    </xf>
    <xf numFmtId="0" fontId="27" fillId="4" borderId="81" xfId="0" applyFont="1" applyFill="1" applyBorder="1" applyAlignment="1">
      <alignment horizontal="center" vertical="center"/>
    </xf>
    <xf numFmtId="0" fontId="27" fillId="4" borderId="1" xfId="0" applyFont="1" applyFill="1" applyBorder="1" applyAlignment="1">
      <alignment horizontal="center" vertical="center"/>
    </xf>
    <xf numFmtId="1" fontId="19" fillId="0" borderId="128" xfId="0" applyNumberFormat="1" applyFont="1" applyBorder="1" applyAlignment="1">
      <alignment horizontal="center"/>
    </xf>
    <xf numFmtId="1" fontId="23" fillId="0" borderId="32" xfId="0" applyNumberFormat="1" applyFont="1" applyBorder="1" applyAlignment="1">
      <alignment horizontal="center"/>
    </xf>
    <xf numFmtId="1" fontId="23" fillId="0" borderId="33" xfId="0" applyNumberFormat="1" applyFont="1" applyBorder="1" applyAlignment="1">
      <alignment horizontal="center"/>
    </xf>
    <xf numFmtId="1" fontId="18" fillId="0" borderId="33" xfId="0" applyNumberFormat="1" applyFont="1" applyBorder="1" applyAlignment="1">
      <alignment horizontal="center"/>
    </xf>
    <xf numFmtId="0" fontId="18" fillId="0" borderId="33" xfId="0" applyFont="1" applyBorder="1" applyAlignment="1">
      <alignment horizontal="center"/>
    </xf>
    <xf numFmtId="0" fontId="18" fillId="0" borderId="30" xfId="0" applyFont="1" applyBorder="1" applyAlignment="1">
      <alignment horizontal="center"/>
    </xf>
    <xf numFmtId="0" fontId="18" fillId="0" borderId="65" xfId="0" applyFont="1" applyFill="1" applyBorder="1" applyAlignment="1">
      <alignment horizontal="center"/>
    </xf>
    <xf numFmtId="0" fontId="26" fillId="0" borderId="33" xfId="0" applyFont="1" applyFill="1" applyBorder="1" applyAlignment="1">
      <alignment horizontal="center"/>
    </xf>
    <xf numFmtId="0" fontId="18" fillId="0" borderId="33" xfId="0" applyFont="1" applyFill="1" applyBorder="1" applyAlignment="1">
      <alignment horizontal="center"/>
    </xf>
    <xf numFmtId="0" fontId="18" fillId="0" borderId="34" xfId="0" applyFont="1" applyFill="1" applyBorder="1" applyAlignment="1">
      <alignment horizontal="center"/>
    </xf>
    <xf numFmtId="0" fontId="18" fillId="0" borderId="30" xfId="0" applyFont="1" applyFill="1" applyBorder="1" applyAlignment="1">
      <alignment horizontal="center"/>
    </xf>
    <xf numFmtId="0" fontId="19" fillId="0" borderId="65" xfId="0" applyFont="1" applyBorder="1" applyAlignment="1">
      <alignment horizontal="center"/>
    </xf>
    <xf numFmtId="0" fontId="23" fillId="0" borderId="33" xfId="0" applyFont="1" applyBorder="1" applyAlignment="1">
      <alignment horizontal="center"/>
    </xf>
    <xf numFmtId="0" fontId="26" fillId="0" borderId="33" xfId="0" applyFont="1" applyBorder="1" applyAlignment="1">
      <alignment horizontal="center"/>
    </xf>
    <xf numFmtId="0" fontId="18" fillId="0" borderId="65" xfId="0" applyFont="1" applyBorder="1" applyAlignment="1">
      <alignment horizontal="center"/>
    </xf>
    <xf numFmtId="0" fontId="18" fillId="0" borderId="79" xfId="0" applyFont="1" applyBorder="1" applyAlignment="1">
      <alignment horizontal="center"/>
    </xf>
    <xf numFmtId="0" fontId="27" fillId="4" borderId="52" xfId="0" applyFont="1" applyFill="1" applyBorder="1" applyAlignment="1">
      <alignment horizontal="center" vertical="center"/>
    </xf>
    <xf numFmtId="1" fontId="19" fillId="0" borderId="76" xfId="0" applyNumberFormat="1" applyFont="1" applyBorder="1" applyAlignment="1">
      <alignment horizontal="center"/>
    </xf>
    <xf numFmtId="1" fontId="23" fillId="0" borderId="8" xfId="0" applyNumberFormat="1" applyFont="1" applyBorder="1" applyAlignment="1">
      <alignment horizontal="center"/>
    </xf>
    <xf numFmtId="1" fontId="23" fillId="0" borderId="16" xfId="0" applyNumberFormat="1" applyFont="1" applyBorder="1" applyAlignment="1">
      <alignment horizontal="center"/>
    </xf>
    <xf numFmtId="1" fontId="18" fillId="0" borderId="16" xfId="0" applyNumberFormat="1" applyFont="1" applyBorder="1" applyAlignment="1">
      <alignment horizontal="center"/>
    </xf>
    <xf numFmtId="0" fontId="18" fillId="0" borderId="16" xfId="0" applyFont="1" applyBorder="1" applyAlignment="1">
      <alignment horizontal="center"/>
    </xf>
    <xf numFmtId="0" fontId="18" fillId="0" borderId="78" xfId="0" applyFont="1" applyBorder="1" applyAlignment="1">
      <alignment horizontal="center"/>
    </xf>
    <xf numFmtId="0" fontId="26" fillId="0" borderId="16" xfId="0" applyFont="1" applyFill="1" applyBorder="1" applyAlignment="1">
      <alignment horizontal="center"/>
    </xf>
    <xf numFmtId="0" fontId="18" fillId="0" borderId="16" xfId="0" applyFont="1" applyFill="1" applyBorder="1" applyAlignment="1">
      <alignment horizontal="center"/>
    </xf>
    <xf numFmtId="0" fontId="18" fillId="0" borderId="123" xfId="0" applyFont="1" applyFill="1" applyBorder="1" applyAlignment="1">
      <alignment horizontal="center"/>
    </xf>
    <xf numFmtId="0" fontId="18" fillId="0" borderId="8" xfId="0" applyFont="1" applyFill="1" applyBorder="1" applyAlignment="1">
      <alignment horizontal="center"/>
    </xf>
    <xf numFmtId="0" fontId="18" fillId="0" borderId="84" xfId="0" applyFont="1" applyBorder="1" applyAlignment="1">
      <alignment horizontal="center"/>
    </xf>
    <xf numFmtId="0" fontId="26" fillId="0" borderId="16" xfId="0" applyFont="1" applyBorder="1" applyAlignment="1">
      <alignment horizontal="center"/>
    </xf>
    <xf numFmtId="0" fontId="27" fillId="9" borderId="60" xfId="0" applyFont="1" applyFill="1" applyBorder="1" applyAlignment="1">
      <alignment horizontal="center" vertical="center"/>
    </xf>
    <xf numFmtId="1" fontId="19" fillId="9" borderId="114" xfId="0" applyNumberFormat="1" applyFont="1" applyFill="1" applyBorder="1" applyAlignment="1">
      <alignment horizontal="center"/>
    </xf>
    <xf numFmtId="1" fontId="19" fillId="9" borderId="91" xfId="0" applyNumberFormat="1" applyFont="1" applyFill="1" applyBorder="1" applyAlignment="1">
      <alignment horizontal="center"/>
    </xf>
    <xf numFmtId="1" fontId="19" fillId="9" borderId="92" xfId="0" applyNumberFormat="1" applyFont="1" applyFill="1" applyBorder="1" applyAlignment="1">
      <alignment horizontal="center"/>
    </xf>
    <xf numFmtId="49" fontId="19" fillId="8" borderId="0" xfId="0" applyNumberFormat="1" applyFont="1" applyFill="1" applyBorder="1" applyAlignment="1">
      <alignment horizontal="center"/>
    </xf>
    <xf numFmtId="49" fontId="19" fillId="8" borderId="79" xfId="0" applyNumberFormat="1" applyFont="1" applyFill="1" applyBorder="1" applyAlignment="1">
      <alignment horizontal="center"/>
    </xf>
    <xf numFmtId="0" fontId="19" fillId="4" borderId="114" xfId="0" applyFont="1" applyFill="1" applyBorder="1" applyAlignment="1">
      <alignment horizontal="center" vertical="center"/>
    </xf>
    <xf numFmtId="0" fontId="18" fillId="0" borderId="133" xfId="0" applyFont="1" applyBorder="1" applyAlignment="1">
      <alignment horizontal="center"/>
    </xf>
    <xf numFmtId="0" fontId="18" fillId="0" borderId="132" xfId="0" applyFont="1" applyBorder="1" applyAlignment="1">
      <alignment horizontal="center"/>
    </xf>
    <xf numFmtId="0" fontId="18" fillId="0" borderId="134" xfId="0" applyFont="1" applyBorder="1" applyAlignment="1">
      <alignment horizontal="center"/>
    </xf>
    <xf numFmtId="0" fontId="19" fillId="0" borderId="34" xfId="0" applyFont="1" applyBorder="1" applyAlignment="1">
      <alignment horizontal="center"/>
    </xf>
    <xf numFmtId="0" fontId="18" fillId="0" borderId="99" xfId="0" applyFont="1" applyBorder="1" applyAlignment="1">
      <alignment horizontal="center"/>
    </xf>
    <xf numFmtId="0" fontId="18" fillId="0" borderId="100" xfId="0" applyFont="1" applyBorder="1" applyAlignment="1">
      <alignment horizontal="center"/>
    </xf>
    <xf numFmtId="0" fontId="18" fillId="0" borderId="61" xfId="0" applyFont="1" applyBorder="1" applyAlignment="1">
      <alignment horizontal="center"/>
    </xf>
    <xf numFmtId="0" fontId="18" fillId="0" borderId="47" xfId="0" applyFont="1" applyBorder="1" applyAlignment="1">
      <alignment horizontal="center"/>
    </xf>
    <xf numFmtId="0" fontId="27" fillId="4" borderId="51" xfId="0" applyFont="1" applyFill="1" applyBorder="1" applyAlignment="1">
      <alignment horizontal="center" vertical="center"/>
    </xf>
    <xf numFmtId="1" fontId="23" fillId="0" borderId="20" xfId="0" applyNumberFormat="1" applyFont="1" applyBorder="1" applyAlignment="1">
      <alignment horizontal="center"/>
    </xf>
    <xf numFmtId="1" fontId="23" fillId="0" borderId="23" xfId="0" applyNumberFormat="1" applyFont="1" applyBorder="1" applyAlignment="1">
      <alignment horizontal="center"/>
    </xf>
    <xf numFmtId="0" fontId="18" fillId="0" borderId="13" xfId="0" applyFont="1" applyBorder="1" applyAlignment="1">
      <alignment horizontal="center"/>
    </xf>
    <xf numFmtId="0" fontId="18" fillId="0" borderId="20" xfId="0" applyFont="1" applyFill="1" applyBorder="1" applyAlignment="1">
      <alignment horizontal="center"/>
    </xf>
    <xf numFmtId="0" fontId="19" fillId="4" borderId="22" xfId="0" applyFont="1" applyFill="1" applyBorder="1" applyAlignment="1">
      <alignment horizontal="center" wrapText="1"/>
    </xf>
    <xf numFmtId="0" fontId="19" fillId="4" borderId="20" xfId="0" applyFont="1" applyFill="1" applyBorder="1" applyAlignment="1">
      <alignment horizontal="center" wrapText="1"/>
    </xf>
    <xf numFmtId="0" fontId="18" fillId="0" borderId="62" xfId="0" applyFont="1" applyBorder="1" applyAlignment="1">
      <alignment horizontal="center"/>
    </xf>
    <xf numFmtId="0" fontId="18" fillId="0" borderId="43" xfId="0" applyFont="1" applyBorder="1" applyAlignment="1">
      <alignment horizontal="center"/>
    </xf>
    <xf numFmtId="0" fontId="19" fillId="4" borderId="0" xfId="0" applyFont="1" applyFill="1" applyBorder="1" applyAlignment="1">
      <alignment horizontal="center" wrapText="1"/>
    </xf>
    <xf numFmtId="0" fontId="19" fillId="4" borderId="8" xfId="0" applyFont="1" applyFill="1" applyBorder="1" applyAlignment="1">
      <alignment horizontal="center" wrapText="1"/>
    </xf>
    <xf numFmtId="0" fontId="18" fillId="0" borderId="88" xfId="0" applyFont="1" applyBorder="1" applyAlignment="1">
      <alignment horizontal="center"/>
    </xf>
    <xf numFmtId="0" fontId="18" fillId="0" borderId="55" xfId="0" applyFont="1" applyBorder="1" applyAlignment="1">
      <alignment horizontal="center"/>
    </xf>
    <xf numFmtId="1" fontId="23" fillId="0" borderId="19" xfId="0" applyNumberFormat="1" applyFont="1" applyBorder="1" applyAlignment="1">
      <alignment horizontal="center"/>
    </xf>
    <xf numFmtId="0" fontId="18" fillId="0" borderId="18" xfId="0" applyFont="1" applyBorder="1" applyAlignment="1">
      <alignment horizontal="center"/>
    </xf>
    <xf numFmtId="0" fontId="27" fillId="9" borderId="56" xfId="0" applyFont="1" applyFill="1" applyBorder="1" applyAlignment="1">
      <alignment horizontal="center" vertical="center"/>
    </xf>
    <xf numFmtId="0" fontId="27" fillId="9" borderId="0" xfId="0" applyFont="1" applyFill="1" applyBorder="1" applyAlignment="1">
      <alignment horizontal="center" vertical="center"/>
    </xf>
    <xf numFmtId="49" fontId="19" fillId="8" borderId="70" xfId="0" applyNumberFormat="1" applyFont="1" applyFill="1" applyBorder="1" applyAlignment="1">
      <alignment horizontal="center"/>
    </xf>
    <xf numFmtId="0" fontId="19" fillId="0" borderId="58" xfId="0" applyFont="1" applyBorder="1" applyAlignment="1">
      <alignment horizontal="center"/>
    </xf>
    <xf numFmtId="0" fontId="19" fillId="0" borderId="7" xfId="0" applyFont="1" applyBorder="1" applyAlignment="1">
      <alignment horizontal="center"/>
    </xf>
    <xf numFmtId="0" fontId="19" fillId="0" borderId="87" xfId="0" applyFont="1" applyBorder="1" applyAlignment="1">
      <alignment horizontal="center"/>
    </xf>
    <xf numFmtId="0" fontId="27" fillId="0" borderId="108" xfId="0" applyFont="1" applyBorder="1" applyAlignment="1">
      <alignment horizontal="center" vertical="center"/>
    </xf>
    <xf numFmtId="0" fontId="27" fillId="0" borderId="4" xfId="0" applyFont="1" applyBorder="1" applyAlignment="1">
      <alignment horizontal="center" vertical="center"/>
    </xf>
    <xf numFmtId="1" fontId="19" fillId="0" borderId="6" xfId="0" applyNumberFormat="1" applyFont="1" applyBorder="1" applyAlignment="1">
      <alignment horizontal="center"/>
    </xf>
    <xf numFmtId="0" fontId="19" fillId="0" borderId="6" xfId="0" applyFont="1" applyFill="1" applyBorder="1" applyAlignment="1">
      <alignment horizontal="center"/>
    </xf>
    <xf numFmtId="0" fontId="23" fillId="0" borderId="6" xfId="0" applyFont="1" applyFill="1" applyBorder="1" applyAlignment="1">
      <alignment horizontal="center"/>
    </xf>
    <xf numFmtId="0" fontId="19" fillId="0" borderId="87" xfId="0" applyFont="1" applyFill="1" applyBorder="1" applyAlignment="1">
      <alignment horizontal="center"/>
    </xf>
    <xf numFmtId="0" fontId="23" fillId="0" borderId="6" xfId="0" applyFont="1" applyBorder="1" applyAlignment="1">
      <alignment horizontal="center"/>
    </xf>
    <xf numFmtId="0" fontId="19" fillId="0" borderId="26" xfId="0" applyFont="1" applyBorder="1" applyAlignment="1">
      <alignment horizontal="center"/>
    </xf>
    <xf numFmtId="0" fontId="19" fillId="0" borderId="24" xfId="0" applyFont="1" applyBorder="1" applyAlignment="1">
      <alignment horizontal="center"/>
    </xf>
    <xf numFmtId="0" fontId="19" fillId="0" borderId="25" xfId="0" applyFont="1" applyBorder="1" applyAlignment="1">
      <alignment horizontal="center"/>
    </xf>
    <xf numFmtId="0" fontId="27" fillId="0" borderId="0" xfId="0" applyFont="1" applyBorder="1" applyAlignment="1">
      <alignment horizontal="center" vertical="center"/>
    </xf>
    <xf numFmtId="0" fontId="19" fillId="0" borderId="10" xfId="0" applyFont="1" applyFill="1" applyBorder="1" applyAlignment="1">
      <alignment horizontal="center"/>
    </xf>
    <xf numFmtId="0" fontId="19" fillId="0" borderId="25" xfId="0" applyFont="1" applyFill="1" applyBorder="1" applyAlignment="1">
      <alignment horizontal="center"/>
    </xf>
    <xf numFmtId="0" fontId="23" fillId="0" borderId="10" xfId="0" applyFont="1" applyBorder="1" applyAlignment="1">
      <alignment horizontal="center"/>
    </xf>
    <xf numFmtId="0" fontId="19" fillId="0" borderId="29" xfId="0" applyFont="1" applyBorder="1" applyAlignment="1">
      <alignment horizontal="center"/>
    </xf>
    <xf numFmtId="0" fontId="27" fillId="0" borderId="113" xfId="0" applyFont="1" applyBorder="1" applyAlignment="1">
      <alignment horizontal="center" vertical="center"/>
    </xf>
    <xf numFmtId="0" fontId="27" fillId="0" borderId="1" xfId="0" applyFont="1" applyBorder="1" applyAlignment="1">
      <alignment horizontal="center" vertical="center"/>
    </xf>
    <xf numFmtId="0" fontId="19" fillId="0" borderId="9" xfId="0" applyFont="1" applyFill="1" applyBorder="1" applyAlignment="1">
      <alignment horizontal="center"/>
    </xf>
    <xf numFmtId="0" fontId="19" fillId="0" borderId="33" xfId="0" applyFont="1" applyFill="1" applyBorder="1" applyAlignment="1">
      <alignment horizontal="center"/>
    </xf>
    <xf numFmtId="0" fontId="23" fillId="0" borderId="33" xfId="0" applyFont="1" applyFill="1" applyBorder="1" applyAlignment="1">
      <alignment horizontal="center"/>
    </xf>
    <xf numFmtId="0" fontId="19" fillId="0" borderId="84" xfId="0" applyFont="1" applyBorder="1" applyAlignment="1">
      <alignment horizontal="center"/>
    </xf>
    <xf numFmtId="0" fontId="23" fillId="0" borderId="9" xfId="0" applyFont="1" applyBorder="1" applyAlignment="1">
      <alignment horizontal="center"/>
    </xf>
    <xf numFmtId="0" fontId="19" fillId="0" borderId="9" xfId="0" applyFont="1" applyBorder="1" applyAlignment="1">
      <alignment horizontal="center"/>
    </xf>
    <xf numFmtId="0" fontId="19" fillId="9" borderId="114" xfId="0" applyFont="1" applyFill="1" applyBorder="1" applyAlignment="1">
      <alignment horizontal="center"/>
    </xf>
    <xf numFmtId="0" fontId="27" fillId="9" borderId="107" xfId="0" applyFont="1" applyFill="1" applyBorder="1" applyAlignment="1">
      <alignment horizontal="center" vertical="center"/>
    </xf>
    <xf numFmtId="0" fontId="18" fillId="9" borderId="91" xfId="0" applyFont="1" applyFill="1" applyBorder="1" applyAlignment="1">
      <alignment horizontal="center"/>
    </xf>
    <xf numFmtId="0" fontId="19" fillId="9" borderId="91" xfId="0" applyFont="1" applyFill="1" applyBorder="1" applyAlignment="1">
      <alignment horizontal="center"/>
    </xf>
    <xf numFmtId="0" fontId="19" fillId="9" borderId="90" xfId="0" applyFont="1" applyFill="1" applyBorder="1" applyAlignment="1">
      <alignment horizontal="center"/>
    </xf>
    <xf numFmtId="0" fontId="19" fillId="9" borderId="59" xfId="0" applyFont="1" applyFill="1" applyBorder="1" applyAlignment="1">
      <alignment horizontal="center"/>
    </xf>
    <xf numFmtId="0" fontId="19" fillId="9" borderId="92" xfId="0" applyFont="1" applyFill="1" applyBorder="1" applyAlignment="1">
      <alignment horizontal="center"/>
    </xf>
    <xf numFmtId="0" fontId="19" fillId="9" borderId="89" xfId="0" applyFont="1" applyFill="1" applyBorder="1" applyAlignment="1">
      <alignment horizontal="center"/>
    </xf>
    <xf numFmtId="0" fontId="19" fillId="4" borderId="21" xfId="0" applyFont="1" applyFill="1" applyBorder="1" applyAlignment="1">
      <alignment horizontal="center" vertical="center"/>
    </xf>
    <xf numFmtId="1" fontId="19" fillId="9" borderId="64" xfId="0" applyNumberFormat="1" applyFont="1" applyFill="1" applyBorder="1" applyAlignment="1">
      <alignment horizontal="center"/>
    </xf>
    <xf numFmtId="0" fontId="27" fillId="9" borderId="0" xfId="0" applyFont="1" applyFill="1" applyBorder="1" applyAlignment="1">
      <alignment horizontal="center"/>
    </xf>
    <xf numFmtId="1" fontId="19" fillId="9" borderId="5" xfId="0" applyNumberFormat="1" applyFont="1" applyFill="1" applyBorder="1" applyAlignment="1">
      <alignment horizontal="center" vertical="center"/>
    </xf>
    <xf numFmtId="0" fontId="19" fillId="9" borderId="89" xfId="0" applyFont="1" applyFill="1" applyBorder="1" applyAlignment="1">
      <alignment horizontal="center" vertical="center"/>
    </xf>
    <xf numFmtId="0" fontId="19" fillId="9" borderId="91" xfId="0" applyFont="1" applyFill="1" applyBorder="1" applyAlignment="1">
      <alignment horizontal="center" vertical="center"/>
    </xf>
    <xf numFmtId="0" fontId="19" fillId="9" borderId="92" xfId="0" applyFont="1" applyFill="1" applyBorder="1" applyAlignment="1">
      <alignment horizontal="center" vertical="center"/>
    </xf>
    <xf numFmtId="0" fontId="19" fillId="9" borderId="5" xfId="0" applyFont="1" applyFill="1" applyBorder="1" applyAlignment="1">
      <alignment horizontal="center" vertical="center"/>
    </xf>
    <xf numFmtId="0" fontId="19" fillId="9" borderId="80" xfId="0" applyFont="1" applyFill="1" applyBorder="1" applyAlignment="1">
      <alignment horizontal="center" vertical="center"/>
    </xf>
    <xf numFmtId="0" fontId="19" fillId="9" borderId="124" xfId="0" applyFont="1" applyFill="1" applyBorder="1" applyAlignment="1">
      <alignment horizontal="center" vertical="center"/>
    </xf>
    <xf numFmtId="0" fontId="19" fillId="9" borderId="78" xfId="0" applyFont="1" applyFill="1" applyBorder="1" applyAlignment="1">
      <alignment horizontal="center" vertical="center"/>
    </xf>
    <xf numFmtId="0" fontId="19" fillId="9" borderId="2" xfId="0" applyFont="1" applyFill="1" applyBorder="1" applyAlignment="1">
      <alignment horizontal="center" vertical="center"/>
    </xf>
    <xf numFmtId="0" fontId="19" fillId="9" borderId="123" xfId="0" applyFont="1" applyFill="1" applyBorder="1" applyAlignment="1">
      <alignment horizontal="center" vertical="center"/>
    </xf>
    <xf numFmtId="0" fontId="19" fillId="9" borderId="104" xfId="0" applyNumberFormat="1" applyFont="1" applyFill="1" applyBorder="1" applyAlignment="1">
      <alignment horizontal="center"/>
    </xf>
    <xf numFmtId="0" fontId="19" fillId="9" borderId="105" xfId="0" applyNumberFormat="1" applyFont="1" applyFill="1" applyBorder="1" applyAlignment="1">
      <alignment horizontal="center"/>
    </xf>
    <xf numFmtId="1" fontId="23" fillId="9" borderId="90" xfId="0" applyNumberFormat="1" applyFont="1" applyFill="1" applyBorder="1" applyAlignment="1">
      <alignment horizontal="center"/>
    </xf>
    <xf numFmtId="1" fontId="23" fillId="9" borderId="91" xfId="0" applyNumberFormat="1" applyFont="1" applyFill="1" applyBorder="1" applyAlignment="1">
      <alignment horizontal="center"/>
    </xf>
    <xf numFmtId="0" fontId="23" fillId="9" borderId="91" xfId="0" applyFont="1" applyFill="1" applyBorder="1" applyAlignment="1">
      <alignment horizontal="center"/>
    </xf>
    <xf numFmtId="0" fontId="23" fillId="9" borderId="89" xfId="0" applyFont="1" applyFill="1" applyBorder="1" applyAlignment="1">
      <alignment horizontal="center"/>
    </xf>
    <xf numFmtId="0" fontId="30" fillId="0" borderId="107" xfId="0" applyFont="1" applyBorder="1" applyAlignment="1">
      <alignment horizontal="center" vertical="center"/>
    </xf>
    <xf numFmtId="0" fontId="30" fillId="0" borderId="0" xfId="0" applyFont="1" applyBorder="1" applyAlignment="1">
      <alignment horizontal="center"/>
    </xf>
    <xf numFmtId="0" fontId="18" fillId="0" borderId="101" xfId="0" applyFont="1" applyBorder="1" applyAlignment="1">
      <alignment horizontal="center"/>
    </xf>
    <xf numFmtId="0" fontId="19" fillId="0" borderId="18" xfId="0" applyFont="1" applyBorder="1" applyAlignment="1">
      <alignment horizontal="center"/>
    </xf>
    <xf numFmtId="0" fontId="18" fillId="0" borderId="19" xfId="0" applyFont="1" applyFill="1" applyBorder="1" applyAlignment="1">
      <alignment horizontal="center"/>
    </xf>
    <xf numFmtId="0" fontId="27" fillId="9" borderId="60" xfId="0" applyFont="1" applyFill="1" applyBorder="1" applyAlignment="1">
      <alignment horizontal="center"/>
    </xf>
    <xf numFmtId="1" fontId="19" fillId="9" borderId="114" xfId="0" applyNumberFormat="1" applyFont="1" applyFill="1" applyBorder="1" applyAlignment="1">
      <alignment horizontal="center" vertical="center"/>
    </xf>
    <xf numFmtId="0" fontId="18" fillId="9" borderId="89" xfId="0" applyFont="1" applyFill="1" applyBorder="1" applyAlignment="1">
      <alignment horizontal="center" vertical="center"/>
    </xf>
    <xf numFmtId="0" fontId="18" fillId="9" borderId="91" xfId="0" applyFont="1" applyFill="1" applyBorder="1" applyAlignment="1">
      <alignment horizontal="center" vertical="center"/>
    </xf>
    <xf numFmtId="0" fontId="18" fillId="9" borderId="59" xfId="0" applyFont="1" applyFill="1" applyBorder="1" applyAlignment="1">
      <alignment horizontal="center" vertical="center"/>
    </xf>
    <xf numFmtId="0" fontId="18" fillId="9" borderId="92" xfId="0" applyFont="1" applyFill="1" applyBorder="1" applyAlignment="1">
      <alignment horizontal="center" vertical="center"/>
    </xf>
    <xf numFmtId="0" fontId="19" fillId="9" borderId="90" xfId="0" applyFont="1" applyFill="1" applyBorder="1" applyAlignment="1">
      <alignment horizontal="center" vertical="center"/>
    </xf>
    <xf numFmtId="0" fontId="19" fillId="9" borderId="59" xfId="0" applyFont="1" applyFill="1" applyBorder="1" applyAlignment="1">
      <alignment horizontal="center" vertical="center"/>
    </xf>
    <xf numFmtId="0" fontId="19" fillId="9" borderId="3" xfId="0" applyFont="1" applyFill="1" applyBorder="1" applyAlignment="1">
      <alignment horizontal="center" vertical="center"/>
    </xf>
    <xf numFmtId="1" fontId="23" fillId="9" borderId="81" xfId="0" applyNumberFormat="1" applyFont="1" applyFill="1" applyBorder="1" applyAlignment="1">
      <alignment horizontal="center"/>
    </xf>
    <xf numFmtId="1" fontId="23" fillId="9" borderId="64" xfId="0" applyNumberFormat="1" applyFont="1" applyFill="1" applyBorder="1" applyAlignment="1">
      <alignment horizontal="center"/>
    </xf>
    <xf numFmtId="0" fontId="19" fillId="9" borderId="64" xfId="0" applyFont="1" applyFill="1" applyBorder="1" applyAlignment="1">
      <alignment horizontal="center"/>
    </xf>
    <xf numFmtId="0" fontId="19" fillId="9" borderId="118" xfId="0" applyFont="1" applyFill="1" applyBorder="1" applyAlignment="1">
      <alignment horizontal="center"/>
    </xf>
    <xf numFmtId="0" fontId="19" fillId="9" borderId="112" xfId="0" applyFont="1" applyFill="1" applyBorder="1" applyAlignment="1">
      <alignment horizontal="center"/>
    </xf>
    <xf numFmtId="0" fontId="19" fillId="9" borderId="65" xfId="0" applyFont="1" applyFill="1" applyBorder="1" applyAlignment="1">
      <alignment horizontal="center"/>
    </xf>
    <xf numFmtId="0" fontId="23" fillId="9" borderId="64" xfId="0" applyFont="1" applyFill="1" applyBorder="1" applyAlignment="1">
      <alignment horizontal="center"/>
    </xf>
    <xf numFmtId="0" fontId="19" fillId="9" borderId="13" xfId="0" applyFont="1" applyFill="1" applyBorder="1" applyAlignment="1">
      <alignment horizontal="center"/>
    </xf>
    <xf numFmtId="0" fontId="18" fillId="0" borderId="57" xfId="0" applyFont="1" applyBorder="1" applyAlignment="1">
      <alignment horizontal="center"/>
    </xf>
    <xf numFmtId="0" fontId="18" fillId="0" borderId="127" xfId="0" applyFont="1" applyBorder="1" applyAlignment="1">
      <alignment horizontal="center" vertical="center"/>
    </xf>
    <xf numFmtId="0" fontId="18" fillId="0" borderId="62" xfId="0" applyFont="1" applyBorder="1"/>
    <xf numFmtId="0" fontId="18" fillId="0" borderId="115" xfId="0" applyFont="1" applyBorder="1"/>
    <xf numFmtId="0" fontId="18" fillId="0" borderId="127" xfId="0" applyFont="1" applyBorder="1" applyAlignment="1">
      <alignment horizontal="center"/>
    </xf>
    <xf numFmtId="0" fontId="19" fillId="0" borderId="62" xfId="0" applyFont="1" applyBorder="1"/>
    <xf numFmtId="0" fontId="18" fillId="0" borderId="101" xfId="0" applyFont="1" applyBorder="1"/>
    <xf numFmtId="0" fontId="19" fillId="0" borderId="101" xfId="0" applyFont="1" applyBorder="1"/>
    <xf numFmtId="0" fontId="18" fillId="0" borderId="128" xfId="0" applyFont="1" applyBorder="1" applyAlignment="1">
      <alignment horizontal="center"/>
    </xf>
    <xf numFmtId="0" fontId="18" fillId="0" borderId="8" xfId="0" applyFont="1" applyBorder="1" applyAlignment="1">
      <alignment horizontal="center"/>
    </xf>
    <xf numFmtId="1" fontId="19" fillId="9" borderId="129" xfId="0" applyNumberFormat="1" applyFont="1" applyFill="1" applyBorder="1" applyAlignment="1">
      <alignment horizontal="center"/>
    </xf>
    <xf numFmtId="1" fontId="23" fillId="9" borderId="20" xfId="0" applyNumberFormat="1" applyFont="1" applyFill="1" applyBorder="1" applyAlignment="1">
      <alignment horizontal="center"/>
    </xf>
    <xf numFmtId="1" fontId="23" fillId="9" borderId="23" xfId="0" applyNumberFormat="1" applyFont="1" applyFill="1" applyBorder="1" applyAlignment="1">
      <alignment horizontal="center"/>
    </xf>
    <xf numFmtId="1" fontId="18" fillId="9" borderId="23" xfId="0" applyNumberFormat="1" applyFont="1" applyFill="1" applyBorder="1" applyAlignment="1">
      <alignment horizontal="center"/>
    </xf>
    <xf numFmtId="0" fontId="18" fillId="9" borderId="23" xfId="0" applyFont="1" applyFill="1" applyBorder="1" applyAlignment="1">
      <alignment horizontal="center"/>
    </xf>
    <xf numFmtId="0" fontId="18" fillId="9" borderId="13" xfId="0" applyFont="1" applyFill="1" applyBorder="1" applyAlignment="1">
      <alignment horizontal="center"/>
    </xf>
    <xf numFmtId="0" fontId="18" fillId="9" borderId="14" xfId="0" applyFont="1" applyFill="1" applyBorder="1" applyAlignment="1">
      <alignment horizontal="center"/>
    </xf>
    <xf numFmtId="0" fontId="26" fillId="9" borderId="23" xfId="0" applyFont="1" applyFill="1" applyBorder="1" applyAlignment="1">
      <alignment horizontal="center"/>
    </xf>
    <xf numFmtId="0" fontId="18" fillId="9" borderId="86" xfId="0" applyFont="1" applyFill="1" applyBorder="1" applyAlignment="1">
      <alignment horizontal="center"/>
    </xf>
    <xf numFmtId="0" fontId="26" fillId="9" borderId="6" xfId="0" applyFont="1" applyFill="1" applyBorder="1" applyAlignment="1">
      <alignment horizontal="center"/>
    </xf>
    <xf numFmtId="0" fontId="18" fillId="9" borderId="87" xfId="0" applyFont="1" applyFill="1" applyBorder="1" applyAlignment="1">
      <alignment horizontal="center"/>
    </xf>
    <xf numFmtId="0" fontId="18" fillId="9" borderId="20" xfId="0" applyFont="1" applyFill="1" applyBorder="1" applyAlignment="1">
      <alignment horizontal="center"/>
    </xf>
    <xf numFmtId="0" fontId="18" fillId="9" borderId="6" xfId="0" applyFont="1" applyFill="1" applyBorder="1" applyAlignment="1">
      <alignment horizontal="center"/>
    </xf>
    <xf numFmtId="0" fontId="23" fillId="9" borderId="6" xfId="0" applyFont="1" applyFill="1" applyBorder="1" applyAlignment="1">
      <alignment horizontal="center"/>
    </xf>
    <xf numFmtId="0" fontId="18" fillId="9" borderId="12" xfId="0" applyFont="1" applyFill="1" applyBorder="1" applyAlignment="1">
      <alignment horizontal="center"/>
    </xf>
    <xf numFmtId="0" fontId="18" fillId="9" borderId="85" xfId="0" applyFont="1" applyFill="1" applyBorder="1" applyAlignment="1">
      <alignment horizontal="center"/>
    </xf>
    <xf numFmtId="0" fontId="18" fillId="0" borderId="126" xfId="0" applyFont="1" applyBorder="1" applyAlignment="1">
      <alignment horizontal="center" vertical="center"/>
    </xf>
    <xf numFmtId="1" fontId="19" fillId="0" borderId="127" xfId="0" applyNumberFormat="1" applyFont="1" applyBorder="1" applyAlignment="1">
      <alignment horizontal="center" vertical="center"/>
    </xf>
    <xf numFmtId="1" fontId="23" fillId="0" borderId="26" xfId="0" applyNumberFormat="1"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Border="1" applyAlignment="1">
      <alignment horizontal="center" vertical="center"/>
    </xf>
    <xf numFmtId="0" fontId="23" fillId="0" borderId="10" xfId="0" applyFont="1" applyBorder="1" applyAlignment="1">
      <alignment horizontal="center" vertical="center"/>
    </xf>
    <xf numFmtId="0" fontId="18" fillId="0" borderId="20" xfId="0" applyFont="1" applyBorder="1" applyAlignment="1">
      <alignment horizontal="center" vertical="center"/>
    </xf>
    <xf numFmtId="0" fontId="26" fillId="0" borderId="25" xfId="0" applyFont="1" applyBorder="1" applyAlignment="1">
      <alignment horizontal="center" vertical="center"/>
    </xf>
    <xf numFmtId="0" fontId="26" fillId="0" borderId="25" xfId="0" applyFont="1" applyBorder="1" applyAlignment="1">
      <alignment horizontal="center"/>
    </xf>
    <xf numFmtId="0" fontId="30" fillId="0" borderId="113" xfId="0" applyFont="1" applyBorder="1" applyAlignment="1">
      <alignment horizontal="center" vertical="center"/>
    </xf>
    <xf numFmtId="0" fontId="30" fillId="0" borderId="1" xfId="0" applyFont="1" applyBorder="1" applyAlignment="1">
      <alignment horizontal="center" vertical="center"/>
    </xf>
    <xf numFmtId="0" fontId="18" fillId="0" borderId="81" xfId="0" applyFont="1" applyBorder="1" applyAlignment="1">
      <alignment horizontal="center"/>
    </xf>
    <xf numFmtId="0" fontId="26" fillId="0" borderId="34" xfId="0" applyFont="1" applyBorder="1" applyAlignment="1">
      <alignment horizontal="center"/>
    </xf>
    <xf numFmtId="0" fontId="27" fillId="2" borderId="51" xfId="0" applyFont="1" applyFill="1" applyBorder="1" applyAlignment="1">
      <alignment horizontal="center" vertical="center"/>
    </xf>
    <xf numFmtId="0" fontId="27" fillId="2" borderId="8" xfId="0" applyFont="1" applyFill="1" applyBorder="1" applyAlignment="1">
      <alignment horizontal="center"/>
    </xf>
    <xf numFmtId="1" fontId="19" fillId="2" borderId="23" xfId="0" applyNumberFormat="1" applyFont="1" applyFill="1" applyBorder="1" applyAlignment="1">
      <alignment horizontal="center"/>
    </xf>
    <xf numFmtId="1" fontId="19" fillId="2" borderId="13" xfId="0" applyNumberFormat="1" applyFont="1" applyFill="1" applyBorder="1" applyAlignment="1">
      <alignment horizontal="center"/>
    </xf>
    <xf numFmtId="0" fontId="19" fillId="0" borderId="12" xfId="0" applyFont="1" applyFill="1" applyBorder="1" applyAlignment="1">
      <alignment horizontal="center"/>
    </xf>
    <xf numFmtId="0" fontId="19" fillId="0" borderId="23" xfId="0" applyFont="1" applyFill="1" applyBorder="1" applyAlignment="1">
      <alignment horizontal="center"/>
    </xf>
    <xf numFmtId="0" fontId="19" fillId="0" borderId="85" xfId="0" applyFont="1" applyFill="1" applyBorder="1" applyAlignment="1">
      <alignment horizontal="center"/>
    </xf>
    <xf numFmtId="0" fontId="19" fillId="2" borderId="23" xfId="0" applyFont="1" applyFill="1" applyBorder="1" applyAlignment="1">
      <alignment horizontal="center"/>
    </xf>
    <xf numFmtId="0" fontId="19" fillId="2" borderId="85" xfId="0" applyFont="1" applyFill="1" applyBorder="1" applyAlignment="1">
      <alignment horizontal="center"/>
    </xf>
    <xf numFmtId="0" fontId="19" fillId="2" borderId="10" xfId="0" applyFont="1" applyFill="1" applyBorder="1" applyAlignment="1">
      <alignment horizontal="center"/>
    </xf>
    <xf numFmtId="0" fontId="19" fillId="2" borderId="25" xfId="0" applyFont="1" applyFill="1" applyBorder="1" applyAlignment="1">
      <alignment horizontal="center"/>
    </xf>
    <xf numFmtId="0" fontId="27" fillId="2" borderId="8" xfId="0" applyFont="1" applyFill="1" applyBorder="1" applyAlignment="1">
      <alignment horizontal="center" vertical="center"/>
    </xf>
    <xf numFmtId="1" fontId="18" fillId="2" borderId="10" xfId="0" applyNumberFormat="1" applyFont="1" applyFill="1" applyBorder="1" applyAlignment="1">
      <alignment horizontal="center"/>
    </xf>
    <xf numFmtId="0" fontId="18" fillId="2" borderId="10" xfId="0" applyFont="1" applyFill="1" applyBorder="1" applyAlignment="1">
      <alignment horizontal="center"/>
    </xf>
    <xf numFmtId="0" fontId="18" fillId="2" borderId="11" xfId="0" applyFont="1" applyFill="1" applyBorder="1" applyAlignment="1">
      <alignment horizontal="center"/>
    </xf>
    <xf numFmtId="0" fontId="18" fillId="0" borderId="63" xfId="0" applyFont="1" applyFill="1" applyBorder="1" applyAlignment="1">
      <alignment horizontal="center"/>
    </xf>
    <xf numFmtId="0" fontId="26" fillId="2" borderId="10" xfId="0" applyFont="1" applyFill="1" applyBorder="1" applyAlignment="1">
      <alignment horizontal="center"/>
    </xf>
    <xf numFmtId="0" fontId="23" fillId="6" borderId="10" xfId="0" applyFont="1" applyFill="1" applyBorder="1" applyAlignment="1">
      <alignment horizontal="center"/>
    </xf>
    <xf numFmtId="0" fontId="30" fillId="0" borderId="45" xfId="0" applyFont="1" applyBorder="1" applyAlignment="1">
      <alignment horizontal="center" vertical="center"/>
    </xf>
    <xf numFmtId="0" fontId="30" fillId="0" borderId="8" xfId="0" applyFont="1" applyBorder="1" applyAlignment="1">
      <alignment horizontal="center"/>
    </xf>
    <xf numFmtId="0" fontId="30" fillId="0" borderId="8" xfId="0" applyFont="1" applyBorder="1" applyAlignment="1">
      <alignment horizontal="center" vertical="center"/>
    </xf>
    <xf numFmtId="0" fontId="30" fillId="0" borderId="50" xfId="0" applyFont="1" applyBorder="1" applyAlignment="1">
      <alignment horizontal="center" vertical="center"/>
    </xf>
    <xf numFmtId="0" fontId="30" fillId="0" borderId="81" xfId="0" applyFont="1" applyBorder="1" applyAlignment="1">
      <alignment horizontal="center" vertical="center"/>
    </xf>
    <xf numFmtId="0" fontId="19" fillId="0" borderId="24" xfId="0" applyFont="1" applyFill="1" applyBorder="1" applyAlignment="1">
      <alignment horizontal="center"/>
    </xf>
    <xf numFmtId="0" fontId="30" fillId="0" borderId="53" xfId="0" applyFont="1" applyBorder="1" applyAlignment="1">
      <alignment horizontal="center" vertical="center"/>
    </xf>
    <xf numFmtId="1" fontId="19" fillId="0" borderId="9" xfId="0" applyNumberFormat="1" applyFont="1" applyBorder="1" applyAlignment="1">
      <alignment horizontal="center"/>
    </xf>
    <xf numFmtId="0" fontId="23" fillId="9" borderId="91" xfId="0" applyFont="1" applyFill="1" applyBorder="1" applyAlignment="1">
      <alignment horizontal="center" vertical="center"/>
    </xf>
    <xf numFmtId="0" fontId="23" fillId="9" borderId="126" xfId="0" applyFont="1" applyFill="1" applyBorder="1" applyAlignment="1">
      <alignment horizontal="center"/>
    </xf>
    <xf numFmtId="1" fontId="19" fillId="9" borderId="23" xfId="0" applyNumberFormat="1" applyFont="1" applyFill="1" applyBorder="1" applyAlignment="1">
      <alignment horizontal="center"/>
    </xf>
    <xf numFmtId="1" fontId="19" fillId="9" borderId="13" xfId="0" applyNumberFormat="1" applyFont="1" applyFill="1" applyBorder="1" applyAlignment="1">
      <alignment horizontal="center"/>
    </xf>
    <xf numFmtId="0" fontId="19" fillId="9" borderId="87" xfId="0" applyFont="1" applyFill="1" applyBorder="1" applyAlignment="1">
      <alignment horizontal="center"/>
    </xf>
    <xf numFmtId="0" fontId="19" fillId="9" borderId="23" xfId="0" applyFont="1" applyFill="1" applyBorder="1" applyAlignment="1">
      <alignment horizontal="center"/>
    </xf>
    <xf numFmtId="0" fontId="23" fillId="9" borderId="23" xfId="0" applyFont="1" applyFill="1" applyBorder="1" applyAlignment="1">
      <alignment horizontal="center"/>
    </xf>
    <xf numFmtId="0" fontId="19" fillId="9" borderId="6" xfId="0" applyFont="1" applyFill="1" applyBorder="1" applyAlignment="1">
      <alignment horizontal="center"/>
    </xf>
    <xf numFmtId="0" fontId="23" fillId="9" borderId="86" xfId="0" applyFont="1" applyFill="1" applyBorder="1" applyAlignment="1">
      <alignment horizontal="center"/>
    </xf>
    <xf numFmtId="0" fontId="23" fillId="0" borderId="23" xfId="0" applyFont="1" applyFill="1" applyBorder="1" applyAlignment="1">
      <alignment horizontal="center"/>
    </xf>
    <xf numFmtId="0" fontId="19" fillId="0" borderId="13" xfId="0" applyFont="1" applyFill="1" applyBorder="1" applyAlignment="1">
      <alignment horizontal="center"/>
    </xf>
    <xf numFmtId="0" fontId="19" fillId="4" borderId="12" xfId="0" applyFont="1" applyFill="1" applyBorder="1" applyAlignment="1">
      <alignment horizontal="center"/>
    </xf>
    <xf numFmtId="0" fontId="23" fillId="4" borderId="23" xfId="0" applyFont="1" applyFill="1" applyBorder="1" applyAlignment="1">
      <alignment horizontal="center"/>
    </xf>
    <xf numFmtId="0" fontId="19" fillId="4" borderId="23" xfId="0" applyFont="1" applyFill="1" applyBorder="1" applyAlignment="1">
      <alignment horizontal="center"/>
    </xf>
    <xf numFmtId="0" fontId="19" fillId="4" borderId="13" xfId="0" applyFont="1" applyFill="1" applyBorder="1" applyAlignment="1">
      <alignment horizontal="center"/>
    </xf>
    <xf numFmtId="0" fontId="18" fillId="4" borderId="24" xfId="0" applyFont="1" applyFill="1" applyBorder="1" applyAlignment="1">
      <alignment horizontal="center"/>
    </xf>
    <xf numFmtId="0" fontId="18" fillId="4" borderId="29" xfId="0" applyFont="1" applyFill="1" applyBorder="1" applyAlignment="1">
      <alignment horizontal="center"/>
    </xf>
    <xf numFmtId="0" fontId="18" fillId="0" borderId="2" xfId="0" applyFont="1" applyFill="1" applyBorder="1" applyAlignment="1">
      <alignment horizontal="center"/>
    </xf>
    <xf numFmtId="0" fontId="26" fillId="0" borderId="80" xfId="0" applyFont="1" applyFill="1" applyBorder="1" applyAlignment="1">
      <alignment horizontal="center"/>
    </xf>
    <xf numFmtId="0" fontId="18" fillId="0" borderId="124" xfId="0" applyFont="1" applyFill="1" applyBorder="1" applyAlignment="1">
      <alignment horizontal="center"/>
    </xf>
    <xf numFmtId="0" fontId="18" fillId="0" borderId="78" xfId="0" applyFont="1" applyFill="1" applyBorder="1" applyAlignment="1">
      <alignment horizontal="center"/>
    </xf>
    <xf numFmtId="0" fontId="18" fillId="0" borderId="19" xfId="0" applyFont="1" applyBorder="1" applyAlignment="1">
      <alignment horizontal="center"/>
    </xf>
    <xf numFmtId="0" fontId="19" fillId="0" borderId="114" xfId="0" applyFont="1" applyBorder="1" applyAlignment="1">
      <alignment horizontal="center"/>
    </xf>
    <xf numFmtId="0" fontId="19" fillId="0" borderId="89" xfId="0" applyFont="1" applyBorder="1" applyAlignment="1">
      <alignment horizontal="center"/>
    </xf>
    <xf numFmtId="0" fontId="19" fillId="0" borderId="91" xfId="0" applyFont="1" applyBorder="1" applyAlignment="1">
      <alignment horizontal="center"/>
    </xf>
    <xf numFmtId="0" fontId="19" fillId="0" borderId="92" xfId="0" applyFont="1" applyBorder="1" applyAlignment="1">
      <alignment horizontal="center"/>
    </xf>
    <xf numFmtId="0" fontId="27" fillId="0" borderId="90" xfId="0" applyFont="1" applyBorder="1" applyAlignment="1">
      <alignment horizontal="center" vertical="center"/>
    </xf>
    <xf numFmtId="1" fontId="19" fillId="0" borderId="114" xfId="0" applyNumberFormat="1" applyFont="1" applyBorder="1" applyAlignment="1">
      <alignment horizontal="center"/>
    </xf>
    <xf numFmtId="1" fontId="23" fillId="0" borderId="90" xfId="0" applyNumberFormat="1" applyFont="1" applyBorder="1" applyAlignment="1">
      <alignment horizontal="center"/>
    </xf>
    <xf numFmtId="1" fontId="23" fillId="0" borderId="91" xfId="0" applyNumberFormat="1" applyFont="1" applyBorder="1" applyAlignment="1">
      <alignment horizontal="center"/>
    </xf>
    <xf numFmtId="1" fontId="18" fillId="0" borderId="91" xfId="0" applyNumberFormat="1" applyFont="1" applyBorder="1" applyAlignment="1">
      <alignment horizontal="center"/>
    </xf>
    <xf numFmtId="0" fontId="18" fillId="0" borderId="91" xfId="0" applyFont="1" applyBorder="1" applyAlignment="1">
      <alignment horizontal="center"/>
    </xf>
    <xf numFmtId="0" fontId="18" fillId="0" borderId="59" xfId="0" applyFont="1" applyBorder="1" applyAlignment="1">
      <alignment horizontal="center"/>
    </xf>
    <xf numFmtId="0" fontId="23" fillId="0" borderId="91" xfId="0" applyFont="1" applyFill="1" applyBorder="1" applyAlignment="1">
      <alignment horizontal="center"/>
    </xf>
    <xf numFmtId="0" fontId="23" fillId="0" borderId="91" xfId="0" applyFont="1" applyBorder="1" applyAlignment="1">
      <alignment horizontal="center"/>
    </xf>
    <xf numFmtId="0" fontId="19" fillId="0" borderId="60" xfId="0" applyFont="1" applyFill="1" applyBorder="1" applyAlignment="1">
      <alignment horizontal="center"/>
    </xf>
    <xf numFmtId="0" fontId="19" fillId="0" borderId="59" xfId="0" applyFont="1" applyBorder="1" applyAlignment="1">
      <alignment horizontal="center"/>
    </xf>
    <xf numFmtId="0" fontId="57" fillId="0" borderId="12" xfId="0" applyFont="1" applyBorder="1" applyAlignment="1">
      <alignment horizontal="center"/>
    </xf>
    <xf numFmtId="0" fontId="57" fillId="0" borderId="23" xfId="0" applyFont="1" applyBorder="1" applyAlignment="1">
      <alignment horizontal="center"/>
    </xf>
    <xf numFmtId="0" fontId="57" fillId="0" borderId="85" xfId="0" applyFont="1" applyBorder="1" applyAlignment="1">
      <alignment horizontal="center"/>
    </xf>
    <xf numFmtId="0" fontId="58" fillId="0" borderId="8" xfId="0" applyFont="1" applyBorder="1" applyAlignment="1">
      <alignment horizontal="center" vertical="center"/>
    </xf>
    <xf numFmtId="0" fontId="58" fillId="0" borderId="0" xfId="0" applyFont="1" applyBorder="1" applyAlignment="1">
      <alignment horizontal="center" vertical="center"/>
    </xf>
    <xf numFmtId="0" fontId="19" fillId="0" borderId="76" xfId="0" applyFont="1" applyBorder="1" applyAlignment="1">
      <alignment horizontal="center"/>
    </xf>
    <xf numFmtId="0" fontId="23" fillId="0" borderId="8" xfId="0" applyFont="1" applyBorder="1" applyAlignment="1">
      <alignment horizontal="center"/>
    </xf>
    <xf numFmtId="0" fontId="23" fillId="0" borderId="16" xfId="0" applyFont="1" applyBorder="1" applyAlignment="1">
      <alignment horizontal="center"/>
    </xf>
    <xf numFmtId="0" fontId="57" fillId="0" borderId="16" xfId="0" applyFont="1" applyBorder="1" applyAlignment="1">
      <alignment horizontal="center"/>
    </xf>
    <xf numFmtId="0" fontId="57" fillId="0" borderId="36" xfId="0" applyFont="1" applyFill="1" applyBorder="1" applyAlignment="1">
      <alignment horizontal="center"/>
    </xf>
    <xf numFmtId="0" fontId="59" fillId="0" borderId="23" xfId="0" applyFont="1" applyBorder="1" applyAlignment="1">
      <alignment horizontal="center"/>
    </xf>
    <xf numFmtId="0" fontId="57" fillId="0" borderId="36" xfId="0" applyFont="1" applyBorder="1" applyAlignment="1">
      <alignment horizontal="center"/>
    </xf>
    <xf numFmtId="0" fontId="57" fillId="0" borderId="0" xfId="0" applyFont="1" applyFill="1" applyBorder="1" applyAlignment="1">
      <alignment horizontal="center"/>
    </xf>
    <xf numFmtId="0" fontId="57" fillId="0" borderId="0" xfId="0" applyFont="1" applyBorder="1" applyAlignment="1">
      <alignment horizontal="center"/>
    </xf>
    <xf numFmtId="0" fontId="57" fillId="0" borderId="13" xfId="0" applyFont="1" applyBorder="1" applyAlignment="1">
      <alignment horizontal="center"/>
    </xf>
    <xf numFmtId="0" fontId="27" fillId="0" borderId="19" xfId="0" applyFont="1" applyBorder="1" applyAlignment="1">
      <alignment horizontal="center" vertical="center"/>
    </xf>
    <xf numFmtId="0" fontId="27" fillId="0" borderId="38" xfId="0" applyFont="1" applyBorder="1" applyAlignment="1">
      <alignment horizontal="center" vertical="center"/>
    </xf>
    <xf numFmtId="0" fontId="23" fillId="0" borderId="9" xfId="0" applyFont="1" applyBorder="1" applyAlignment="1">
      <alignment horizontal="center" vertical="center"/>
    </xf>
    <xf numFmtId="0" fontId="19" fillId="0" borderId="9" xfId="0" applyFont="1" applyBorder="1" applyAlignment="1">
      <alignment horizontal="center" vertical="center"/>
    </xf>
    <xf numFmtId="0" fontId="19" fillId="0" borderId="38" xfId="0" applyFont="1" applyBorder="1" applyAlignment="1">
      <alignment horizontal="center" vertical="center"/>
    </xf>
    <xf numFmtId="0" fontId="19" fillId="0" borderId="37" xfId="0" applyFont="1" applyBorder="1" applyAlignment="1">
      <alignment horizontal="center" vertical="center"/>
    </xf>
    <xf numFmtId="0" fontId="19" fillId="9" borderId="70" xfId="0" applyFont="1" applyFill="1" applyBorder="1" applyAlignment="1">
      <alignment horizontal="center"/>
    </xf>
    <xf numFmtId="0" fontId="27" fillId="9" borderId="59" xfId="0" applyFont="1" applyFill="1" applyBorder="1" applyAlignment="1">
      <alignment horizontal="center" vertical="center"/>
    </xf>
    <xf numFmtId="0" fontId="23" fillId="9" borderId="90" xfId="0" applyFont="1" applyFill="1" applyBorder="1" applyAlignment="1">
      <alignment horizontal="center"/>
    </xf>
    <xf numFmtId="0" fontId="19" fillId="9" borderId="2" xfId="0" applyFont="1" applyFill="1" applyBorder="1" applyAlignment="1">
      <alignment horizontal="center"/>
    </xf>
    <xf numFmtId="0" fontId="23" fillId="9" borderId="80" xfId="0" applyFont="1" applyFill="1" applyBorder="1" applyAlignment="1">
      <alignment horizontal="center"/>
    </xf>
    <xf numFmtId="0" fontId="19" fillId="9" borderId="80" xfId="0" applyFont="1" applyFill="1" applyBorder="1" applyAlignment="1">
      <alignment horizontal="center"/>
    </xf>
    <xf numFmtId="0" fontId="19" fillId="9" borderId="124" xfId="0" applyFont="1" applyFill="1" applyBorder="1" applyAlignment="1">
      <alignment horizontal="center"/>
    </xf>
    <xf numFmtId="0" fontId="18" fillId="0" borderId="73" xfId="0" applyFont="1" applyBorder="1"/>
    <xf numFmtId="0" fontId="18" fillId="0" borderId="4" xfId="0" applyFont="1" applyBorder="1"/>
    <xf numFmtId="0" fontId="18" fillId="0" borderId="4" xfId="0" applyFont="1" applyBorder="1" applyAlignment="1">
      <alignment horizontal="center"/>
    </xf>
    <xf numFmtId="0" fontId="30" fillId="0" borderId="4" xfId="0" applyFont="1" applyBorder="1" applyAlignment="1">
      <alignment horizontal="center" vertical="center"/>
    </xf>
    <xf numFmtId="1" fontId="19" fillId="0" borderId="11" xfId="0" applyNumberFormat="1" applyFont="1" applyBorder="1" applyAlignment="1">
      <alignment horizontal="center"/>
    </xf>
    <xf numFmtId="1" fontId="19" fillId="0" borderId="24" xfId="0" applyNumberFormat="1" applyFont="1" applyBorder="1" applyAlignment="1">
      <alignment horizontal="center"/>
    </xf>
    <xf numFmtId="1" fontId="19" fillId="0" borderId="28" xfId="0" applyNumberFormat="1" applyFont="1" applyBorder="1" applyAlignment="1">
      <alignment horizontal="center"/>
    </xf>
    <xf numFmtId="1" fontId="23" fillId="0" borderId="11" xfId="0" applyNumberFormat="1" applyFont="1" applyBorder="1" applyAlignment="1">
      <alignment horizontal="center"/>
    </xf>
    <xf numFmtId="1" fontId="19" fillId="0" borderId="28" xfId="0" applyNumberFormat="1" applyFont="1" applyBorder="1" applyAlignment="1">
      <alignment horizontal="center" vertical="center"/>
    </xf>
    <xf numFmtId="1" fontId="19" fillId="0" borderId="11" xfId="0" applyNumberFormat="1" applyFont="1" applyBorder="1" applyAlignment="1">
      <alignment horizontal="center" vertical="center"/>
    </xf>
    <xf numFmtId="1" fontId="19" fillId="0" borderId="33" xfId="0" applyNumberFormat="1" applyFont="1" applyBorder="1" applyAlignment="1">
      <alignment horizontal="center" vertical="center"/>
    </xf>
    <xf numFmtId="1" fontId="19" fillId="0" borderId="30" xfId="0" applyNumberFormat="1" applyFont="1" applyBorder="1" applyAlignment="1">
      <alignment horizontal="center" vertical="center"/>
    </xf>
    <xf numFmtId="0" fontId="18" fillId="0" borderId="1" xfId="0" applyFont="1" applyBorder="1"/>
    <xf numFmtId="0" fontId="32" fillId="0" borderId="9" xfId="0" applyFont="1" applyBorder="1" applyAlignment="1">
      <alignment horizontal="center"/>
    </xf>
    <xf numFmtId="0" fontId="15" fillId="0" borderId="2" xfId="0" applyFont="1" applyBorder="1" applyAlignment="1">
      <alignment horizontal="center"/>
    </xf>
    <xf numFmtId="1" fontId="15" fillId="0" borderId="17" xfId="0" applyNumberFormat="1" applyFont="1" applyBorder="1" applyAlignment="1">
      <alignment horizontal="center" vertical="center"/>
    </xf>
    <xf numFmtId="0" fontId="24" fillId="0" borderId="9" xfId="0" applyFont="1" applyBorder="1" applyAlignment="1">
      <alignment horizontal="center" vertical="center"/>
    </xf>
    <xf numFmtId="0" fontId="15" fillId="0" borderId="9" xfId="0" applyFont="1" applyBorder="1" applyAlignment="1">
      <alignment horizontal="center" vertical="center"/>
    </xf>
    <xf numFmtId="1" fontId="15" fillId="0" borderId="63" xfId="0" applyNumberFormat="1" applyFont="1" applyBorder="1" applyAlignment="1">
      <alignment horizontal="center"/>
    </xf>
    <xf numFmtId="1" fontId="15" fillId="0" borderId="25" xfId="0" applyNumberFormat="1" applyFont="1" applyBorder="1" applyAlignment="1">
      <alignment horizontal="center"/>
    </xf>
    <xf numFmtId="1" fontId="15" fillId="0" borderId="28" xfId="0" applyNumberFormat="1" applyFont="1" applyBorder="1" applyAlignment="1">
      <alignment horizontal="center"/>
    </xf>
    <xf numFmtId="1" fontId="24" fillId="0" borderId="11" xfId="0" applyNumberFormat="1" applyFont="1" applyBorder="1" applyAlignment="1">
      <alignment horizontal="center"/>
    </xf>
    <xf numFmtId="1" fontId="15" fillId="0" borderId="11" xfId="0" applyNumberFormat="1" applyFont="1" applyBorder="1" applyAlignment="1">
      <alignment horizontal="center"/>
    </xf>
    <xf numFmtId="0" fontId="18" fillId="0" borderId="39" xfId="0" applyFont="1" applyBorder="1" applyAlignment="1">
      <alignment horizontal="center"/>
    </xf>
    <xf numFmtId="0" fontId="18" fillId="0" borderId="21" xfId="0" applyFont="1" applyBorder="1" applyAlignment="1">
      <alignment horizontal="center"/>
    </xf>
    <xf numFmtId="0" fontId="19" fillId="0" borderId="36" xfId="0" applyFont="1" applyBorder="1" applyAlignment="1">
      <alignment vertical="center"/>
    </xf>
    <xf numFmtId="0" fontId="19" fillId="0" borderId="0" xfId="0" applyFont="1" applyBorder="1" applyAlignment="1">
      <alignment vertical="center"/>
    </xf>
    <xf numFmtId="0" fontId="19" fillId="0" borderId="21" xfId="0" applyFont="1" applyBorder="1" applyAlignment="1">
      <alignment vertical="center"/>
    </xf>
    <xf numFmtId="0" fontId="18" fillId="0" borderId="36" xfId="0" applyFont="1" applyBorder="1" applyAlignment="1">
      <alignment vertical="center"/>
    </xf>
    <xf numFmtId="0" fontId="18" fillId="0" borderId="0" xfId="0" applyFont="1" applyBorder="1" applyAlignment="1">
      <alignment vertical="center"/>
    </xf>
    <xf numFmtId="0" fontId="18" fillId="0" borderId="21" xfId="0" applyFont="1" applyBorder="1" applyAlignment="1">
      <alignment vertical="center"/>
    </xf>
    <xf numFmtId="1" fontId="35" fillId="9" borderId="90" xfId="0" applyNumberFormat="1" applyFont="1" applyFill="1" applyBorder="1" applyAlignment="1">
      <alignment horizontal="center"/>
    </xf>
    <xf numFmtId="1" fontId="35" fillId="9" borderId="69" xfId="0" applyNumberFormat="1" applyFont="1" applyFill="1" applyBorder="1" applyAlignment="1">
      <alignment horizontal="center"/>
    </xf>
    <xf numFmtId="1" fontId="35" fillId="9" borderId="81" xfId="0" applyNumberFormat="1" applyFont="1" applyFill="1" applyBorder="1" applyAlignment="1">
      <alignment horizontal="center"/>
    </xf>
    <xf numFmtId="1" fontId="35" fillId="9" borderId="64" xfId="0" applyNumberFormat="1" applyFont="1" applyFill="1" applyBorder="1" applyAlignment="1">
      <alignment horizontal="center"/>
    </xf>
    <xf numFmtId="1" fontId="35" fillId="9" borderId="118" xfId="0" applyNumberFormat="1" applyFont="1" applyFill="1" applyBorder="1" applyAlignment="1">
      <alignment horizontal="center"/>
    </xf>
    <xf numFmtId="0" fontId="35" fillId="9" borderId="8" xfId="0" applyFont="1" applyFill="1" applyBorder="1" applyAlignment="1">
      <alignment horizontal="center" vertical="center"/>
    </xf>
    <xf numFmtId="0" fontId="35" fillId="9" borderId="78" xfId="0" applyFont="1" applyFill="1" applyBorder="1" applyAlignment="1">
      <alignment horizontal="center" vertical="center"/>
    </xf>
    <xf numFmtId="1" fontId="19" fillId="0" borderId="126" xfId="0" applyNumberFormat="1" applyFont="1" applyBorder="1" applyAlignment="1">
      <alignment horizontal="center" vertical="center"/>
    </xf>
    <xf numFmtId="1" fontId="23" fillId="0" borderId="58" xfId="0" applyNumberFormat="1" applyFont="1" applyBorder="1" applyAlignment="1">
      <alignment horizontal="center" vertical="center"/>
    </xf>
    <xf numFmtId="1" fontId="23" fillId="0" borderId="6" xfId="0" applyNumberFormat="1" applyFont="1" applyBorder="1" applyAlignment="1">
      <alignment horizontal="center" vertical="center"/>
    </xf>
    <xf numFmtId="1" fontId="18" fillId="0" borderId="6" xfId="0" applyNumberFormat="1" applyFont="1" applyBorder="1" applyAlignment="1">
      <alignment horizontal="center" vertical="center"/>
    </xf>
    <xf numFmtId="0" fontId="19"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6" xfId="0" applyFont="1" applyFill="1" applyBorder="1" applyAlignment="1">
      <alignment horizontal="center" vertical="center"/>
    </xf>
    <xf numFmtId="0" fontId="26" fillId="0" borderId="6" xfId="0" applyFont="1" applyFill="1" applyBorder="1" applyAlignment="1">
      <alignment horizontal="center" vertical="center"/>
    </xf>
    <xf numFmtId="0" fontId="18" fillId="0" borderId="6" xfId="0" applyFont="1" applyFill="1" applyBorder="1" applyAlignment="1">
      <alignment horizontal="center" vertical="center"/>
    </xf>
    <xf numFmtId="0" fontId="19" fillId="0" borderId="86" xfId="0" applyFont="1" applyBorder="1" applyAlignment="1">
      <alignment horizontal="center" vertical="center"/>
    </xf>
    <xf numFmtId="0" fontId="26" fillId="0" borderId="6" xfId="0" applyFont="1" applyBorder="1" applyAlignment="1">
      <alignment horizontal="center" vertical="center"/>
    </xf>
    <xf numFmtId="0" fontId="18" fillId="0" borderId="6" xfId="0" applyFont="1" applyBorder="1" applyAlignment="1">
      <alignment horizontal="center" vertical="center"/>
    </xf>
    <xf numFmtId="0" fontId="18" fillId="0" borderId="86" xfId="0" applyFont="1" applyBorder="1" applyAlignment="1">
      <alignment horizontal="center" vertical="center"/>
    </xf>
    <xf numFmtId="0" fontId="18" fillId="0" borderId="87" xfId="0" applyFont="1" applyBorder="1" applyAlignment="1">
      <alignment horizontal="center" vertical="center"/>
    </xf>
    <xf numFmtId="1" fontId="19" fillId="0" borderId="128" xfId="0" applyNumberFormat="1" applyFont="1" applyBorder="1" applyAlignment="1">
      <alignment horizontal="center" vertical="center"/>
    </xf>
    <xf numFmtId="1" fontId="23" fillId="0" borderId="32" xfId="0" applyNumberFormat="1" applyFont="1" applyBorder="1" applyAlignment="1">
      <alignment horizontal="center" vertical="center"/>
    </xf>
    <xf numFmtId="1" fontId="23" fillId="0" borderId="33" xfId="0" applyNumberFormat="1" applyFont="1" applyBorder="1" applyAlignment="1">
      <alignment horizontal="center" vertical="center"/>
    </xf>
    <xf numFmtId="1" fontId="18" fillId="0" borderId="33" xfId="0" applyNumberFormat="1" applyFont="1" applyBorder="1" applyAlignment="1">
      <alignment horizontal="center" vertical="center"/>
    </xf>
    <xf numFmtId="0" fontId="18" fillId="0" borderId="33" xfId="0" applyFont="1" applyBorder="1" applyAlignment="1">
      <alignment horizontal="center" vertical="center"/>
    </xf>
    <xf numFmtId="0" fontId="18" fillId="0" borderId="30" xfId="0" applyFont="1" applyBorder="1" applyAlignment="1">
      <alignment horizontal="center" vertical="center"/>
    </xf>
    <xf numFmtId="0" fontId="18" fillId="0" borderId="65" xfId="0" applyFont="1" applyFill="1" applyBorder="1" applyAlignment="1">
      <alignment horizontal="center" vertical="center"/>
    </xf>
    <xf numFmtId="0" fontId="26" fillId="0" borderId="33"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65" xfId="0" applyFont="1" applyBorder="1" applyAlignment="1">
      <alignment horizontal="center" vertical="center"/>
    </xf>
    <xf numFmtId="0" fontId="26" fillId="0" borderId="33" xfId="0" applyFont="1" applyBorder="1" applyAlignment="1">
      <alignment horizontal="center" vertical="center"/>
    </xf>
    <xf numFmtId="0" fontId="18" fillId="0" borderId="34" xfId="0" applyFont="1" applyBorder="1" applyAlignment="1">
      <alignment horizontal="center" vertical="center"/>
    </xf>
    <xf numFmtId="1" fontId="19" fillId="0" borderId="129" xfId="0" applyNumberFormat="1" applyFont="1" applyBorder="1" applyAlignment="1">
      <alignment horizontal="center" vertical="center"/>
    </xf>
    <xf numFmtId="1" fontId="23" fillId="0" borderId="20" xfId="0" applyNumberFormat="1" applyFont="1" applyBorder="1" applyAlignment="1">
      <alignment horizontal="center" vertical="center"/>
    </xf>
    <xf numFmtId="0" fontId="18" fillId="0" borderId="13" xfId="0" applyFont="1" applyBorder="1" applyAlignment="1">
      <alignment horizontal="center" vertical="center"/>
    </xf>
    <xf numFmtId="1" fontId="19" fillId="0" borderId="130" xfId="0" applyNumberFormat="1" applyFont="1" applyBorder="1" applyAlignment="1">
      <alignment horizontal="center" vertical="center"/>
    </xf>
    <xf numFmtId="1" fontId="23" fillId="0" borderId="19" xfId="0" applyNumberFormat="1" applyFont="1" applyBorder="1" applyAlignment="1">
      <alignment horizontal="center" vertical="center"/>
    </xf>
    <xf numFmtId="0" fontId="18" fillId="0" borderId="18" xfId="0" applyFont="1" applyBorder="1" applyAlignment="1">
      <alignment horizontal="center" vertical="center"/>
    </xf>
    <xf numFmtId="0" fontId="18" fillId="0" borderId="84" xfId="0" applyFont="1" applyFill="1" applyBorder="1" applyAlignment="1">
      <alignment horizontal="center" vertical="center"/>
    </xf>
    <xf numFmtId="0" fontId="26" fillId="0" borderId="9" xfId="0" applyFont="1" applyFill="1" applyBorder="1" applyAlignment="1">
      <alignment horizontal="center" vertical="center"/>
    </xf>
    <xf numFmtId="0" fontId="18" fillId="0" borderId="111" xfId="0" applyFont="1" applyFill="1" applyBorder="1" applyAlignment="1">
      <alignment horizontal="center" vertical="center"/>
    </xf>
    <xf numFmtId="0" fontId="18" fillId="0" borderId="84" xfId="0" applyFont="1" applyBorder="1" applyAlignment="1">
      <alignment horizontal="center" vertical="center"/>
    </xf>
    <xf numFmtId="1" fontId="16" fillId="0" borderId="0" xfId="0" applyNumberFormat="1" applyFont="1"/>
    <xf numFmtId="0" fontId="18" fillId="0" borderId="24" xfId="0" applyFont="1" applyBorder="1" applyAlignment="1">
      <alignment horizontal="center" vertical="top" wrapText="1"/>
    </xf>
    <xf numFmtId="0" fontId="18" fillId="0" borderId="25" xfId="0" applyFont="1" applyBorder="1" applyAlignment="1">
      <alignment horizontal="center" vertical="center"/>
    </xf>
    <xf numFmtId="0" fontId="19" fillId="0" borderId="85" xfId="0" applyFont="1" applyBorder="1" applyAlignment="1">
      <alignment horizontal="center"/>
    </xf>
    <xf numFmtId="164" fontId="15" fillId="4" borderId="84" xfId="0" applyNumberFormat="1" applyFont="1" applyFill="1" applyBorder="1" applyAlignment="1">
      <alignment horizontal="center"/>
    </xf>
    <xf numFmtId="164" fontId="24" fillId="0" borderId="16" xfId="0" applyNumberFormat="1" applyFont="1" applyBorder="1" applyAlignment="1">
      <alignment horizontal="center"/>
    </xf>
    <xf numFmtId="164" fontId="15" fillId="0" borderId="16" xfId="0" applyNumberFormat="1" applyFont="1" applyBorder="1" applyAlignment="1">
      <alignment horizontal="center"/>
    </xf>
    <xf numFmtId="164" fontId="15" fillId="0" borderId="123" xfId="0" applyNumberFormat="1" applyFont="1" applyBorder="1" applyAlignment="1">
      <alignment horizontal="center"/>
    </xf>
    <xf numFmtId="164" fontId="15" fillId="4" borderId="8" xfId="0" applyNumberFormat="1" applyFont="1" applyFill="1" applyBorder="1" applyAlignment="1">
      <alignment horizontal="center"/>
    </xf>
    <xf numFmtId="164" fontId="23" fillId="0" borderId="16" xfId="0" applyNumberFormat="1" applyFont="1" applyBorder="1" applyAlignment="1">
      <alignment horizontal="center"/>
    </xf>
    <xf numFmtId="164" fontId="19" fillId="0" borderId="16" xfId="0" applyNumberFormat="1" applyFont="1" applyBorder="1" applyAlignment="1">
      <alignment horizontal="center"/>
    </xf>
    <xf numFmtId="164" fontId="19" fillId="4" borderId="8" xfId="0" applyNumberFormat="1" applyFont="1" applyFill="1" applyBorder="1" applyAlignment="1">
      <alignment horizontal="center"/>
    </xf>
    <xf numFmtId="164" fontId="19" fillId="4" borderId="16" xfId="0" applyNumberFormat="1" applyFont="1" applyFill="1" applyBorder="1" applyAlignment="1">
      <alignment horizontal="center"/>
    </xf>
    <xf numFmtId="164" fontId="19" fillId="0" borderId="78" xfId="0" applyNumberFormat="1" applyFont="1" applyBorder="1" applyAlignment="1">
      <alignment horizontal="center"/>
    </xf>
    <xf numFmtId="1" fontId="18" fillId="0" borderId="13" xfId="0" applyNumberFormat="1" applyFont="1" applyBorder="1" applyAlignment="1">
      <alignment horizontal="center"/>
    </xf>
    <xf numFmtId="1" fontId="26" fillId="0" borderId="23" xfId="0" applyNumberFormat="1" applyFont="1" applyBorder="1" applyAlignment="1">
      <alignment horizontal="center"/>
    </xf>
    <xf numFmtId="1" fontId="15" fillId="0" borderId="125" xfId="0" applyNumberFormat="1" applyFont="1" applyBorder="1" applyAlignment="1">
      <alignment horizontal="center"/>
    </xf>
    <xf numFmtId="1" fontId="19" fillId="0" borderId="7" xfId="0" applyNumberFormat="1" applyFont="1" applyBorder="1" applyAlignment="1">
      <alignment horizontal="center"/>
    </xf>
    <xf numFmtId="1" fontId="19" fillId="0" borderId="86" xfId="0" applyNumberFormat="1" applyFont="1" applyBorder="1" applyAlignment="1">
      <alignment horizontal="center"/>
    </xf>
    <xf numFmtId="1" fontId="15" fillId="0" borderId="57" xfId="0" applyNumberFormat="1" applyFont="1" applyBorder="1" applyAlignment="1">
      <alignment horizontal="center"/>
    </xf>
    <xf numFmtId="1" fontId="19" fillId="0" borderId="57" xfId="0" applyNumberFormat="1" applyFont="1" applyBorder="1" applyAlignment="1">
      <alignment horizontal="center"/>
    </xf>
    <xf numFmtId="1" fontId="15" fillId="0" borderId="87" xfId="0" applyNumberFormat="1" applyFont="1" applyBorder="1" applyAlignment="1">
      <alignment horizontal="center"/>
    </xf>
    <xf numFmtId="1" fontId="19" fillId="0" borderId="31" xfId="0" applyNumberFormat="1" applyFont="1" applyBorder="1" applyAlignment="1">
      <alignment horizontal="center" vertical="center"/>
    </xf>
    <xf numFmtId="0" fontId="12" fillId="0" borderId="0" xfId="0" applyFont="1" applyAlignment="1">
      <alignment vertical="center"/>
    </xf>
    <xf numFmtId="0" fontId="18" fillId="0" borderId="135" xfId="0" applyFont="1" applyBorder="1" applyAlignment="1">
      <alignment horizontal="center"/>
    </xf>
    <xf numFmtId="0" fontId="18" fillId="4" borderId="84" xfId="0" applyFont="1" applyFill="1" applyBorder="1" applyAlignment="1">
      <alignment horizontal="center"/>
    </xf>
    <xf numFmtId="0" fontId="18" fillId="4" borderId="8" xfId="0" applyFont="1" applyFill="1" applyBorder="1" applyAlignment="1">
      <alignment horizontal="center"/>
    </xf>
    <xf numFmtId="0" fontId="30" fillId="0" borderId="137" xfId="0" applyFont="1" applyBorder="1" applyAlignment="1">
      <alignment horizontal="center" vertical="center"/>
    </xf>
    <xf numFmtId="0" fontId="18" fillId="4" borderId="85" xfId="0" applyFont="1" applyFill="1" applyBorder="1" applyAlignment="1">
      <alignment horizontal="center"/>
    </xf>
    <xf numFmtId="0" fontId="27" fillId="0" borderId="138" xfId="0" applyFont="1" applyBorder="1" applyAlignment="1">
      <alignment horizontal="center" vertical="center"/>
    </xf>
    <xf numFmtId="0" fontId="18" fillId="0" borderId="92" xfId="0" applyFont="1" applyBorder="1" applyAlignment="1">
      <alignment horizontal="center"/>
    </xf>
    <xf numFmtId="0" fontId="26" fillId="0" borderId="60" xfId="0" applyFont="1" applyBorder="1" applyAlignment="1">
      <alignment horizontal="center"/>
    </xf>
    <xf numFmtId="0" fontId="18" fillId="0" borderId="89" xfId="0" applyFont="1" applyFill="1" applyBorder="1" applyAlignment="1">
      <alignment horizontal="center"/>
    </xf>
    <xf numFmtId="0" fontId="26" fillId="0" borderId="91" xfId="0" applyFont="1" applyFill="1" applyBorder="1" applyAlignment="1">
      <alignment horizontal="center"/>
    </xf>
    <xf numFmtId="0" fontId="18" fillId="0" borderId="91" xfId="0" applyFont="1" applyFill="1" applyBorder="1" applyAlignment="1">
      <alignment horizontal="center"/>
    </xf>
    <xf numFmtId="0" fontId="18" fillId="0" borderId="92" xfId="0" applyFont="1" applyFill="1" applyBorder="1" applyAlignment="1">
      <alignment horizontal="center"/>
    </xf>
    <xf numFmtId="0" fontId="18" fillId="0" borderId="89" xfId="0" applyFont="1" applyBorder="1" applyAlignment="1">
      <alignment horizontal="center"/>
    </xf>
    <xf numFmtId="0" fontId="26" fillId="4" borderId="91" xfId="0" applyFont="1" applyFill="1" applyBorder="1" applyAlignment="1">
      <alignment horizontal="center"/>
    </xf>
    <xf numFmtId="0" fontId="18" fillId="4" borderId="91" xfId="0" applyFont="1" applyFill="1" applyBorder="1" applyAlignment="1">
      <alignment horizontal="center"/>
    </xf>
    <xf numFmtId="0" fontId="18" fillId="4" borderId="92" xfId="0" applyFont="1" applyFill="1" applyBorder="1" applyAlignment="1">
      <alignment horizontal="center"/>
    </xf>
    <xf numFmtId="0" fontId="18" fillId="4" borderId="89" xfId="0" applyFont="1" applyFill="1" applyBorder="1" applyAlignment="1">
      <alignment horizontal="center"/>
    </xf>
    <xf numFmtId="0" fontId="18" fillId="0" borderId="90" xfId="0" applyFont="1" applyBorder="1" applyAlignment="1">
      <alignment horizontal="center"/>
    </xf>
    <xf numFmtId="0" fontId="26" fillId="0" borderId="91" xfId="0" applyFont="1" applyBorder="1" applyAlignment="1">
      <alignment horizontal="center"/>
    </xf>
    <xf numFmtId="0" fontId="18" fillId="4" borderId="90" xfId="0" applyFont="1" applyFill="1" applyBorder="1" applyAlignment="1">
      <alignment horizontal="center"/>
    </xf>
    <xf numFmtId="0" fontId="30" fillId="0" borderId="20" xfId="0" applyFont="1" applyBorder="1" applyAlignment="1">
      <alignment horizontal="center" vertical="center"/>
    </xf>
    <xf numFmtId="0" fontId="30" fillId="0" borderId="13" xfId="0" applyFont="1" applyBorder="1" applyAlignment="1">
      <alignment horizontal="center" vertical="center"/>
    </xf>
    <xf numFmtId="0" fontId="18" fillId="0" borderId="104" xfId="0" applyFont="1" applyBorder="1" applyAlignment="1">
      <alignment horizontal="center"/>
    </xf>
    <xf numFmtId="0" fontId="18" fillId="0" borderId="70" xfId="0" applyFont="1" applyBorder="1" applyAlignment="1">
      <alignment horizontal="center"/>
    </xf>
    <xf numFmtId="0" fontId="30" fillId="0" borderId="90" xfId="0" applyFont="1" applyBorder="1" applyAlignment="1">
      <alignment horizontal="center" vertical="center"/>
    </xf>
    <xf numFmtId="0" fontId="30" fillId="0" borderId="59" xfId="0" applyFont="1" applyBorder="1" applyAlignment="1">
      <alignment horizontal="center" vertical="center"/>
    </xf>
    <xf numFmtId="1" fontId="19" fillId="0" borderId="90" xfId="0" applyNumberFormat="1" applyFont="1" applyBorder="1" applyAlignment="1">
      <alignment horizontal="center"/>
    </xf>
    <xf numFmtId="0" fontId="28" fillId="0" borderId="90" xfId="0" applyFont="1" applyBorder="1" applyAlignment="1">
      <alignment horizontal="center" vertical="center"/>
    </xf>
    <xf numFmtId="0" fontId="28" fillId="0" borderId="138" xfId="0" applyFont="1" applyBorder="1" applyAlignment="1">
      <alignment horizontal="center" vertical="center"/>
    </xf>
    <xf numFmtId="1" fontId="24" fillId="0" borderId="90" xfId="0" applyNumberFormat="1" applyFont="1" applyBorder="1" applyAlignment="1">
      <alignment horizontal="center"/>
    </xf>
    <xf numFmtId="1" fontId="24" fillId="0" borderId="91" xfId="0" applyNumberFormat="1" applyFont="1" applyBorder="1" applyAlignment="1">
      <alignment horizontal="center"/>
    </xf>
    <xf numFmtId="1" fontId="15" fillId="0" borderId="91" xfId="0" applyNumberFormat="1" applyFont="1" applyBorder="1" applyAlignment="1">
      <alignment horizontal="center"/>
    </xf>
    <xf numFmtId="0" fontId="15" fillId="0" borderId="92" xfId="0" applyFont="1" applyFill="1" applyBorder="1" applyAlignment="1">
      <alignment horizontal="center"/>
    </xf>
    <xf numFmtId="0" fontId="15" fillId="0" borderId="90" xfId="0" applyFont="1" applyBorder="1" applyAlignment="1">
      <alignment horizontal="center"/>
    </xf>
    <xf numFmtId="0" fontId="15" fillId="0" borderId="59" xfId="0" applyFont="1" applyBorder="1" applyAlignment="1">
      <alignment horizontal="center"/>
    </xf>
    <xf numFmtId="0" fontId="18" fillId="0" borderId="12" xfId="0" applyFont="1" applyFill="1" applyBorder="1" applyAlignment="1">
      <alignment horizontal="center"/>
    </xf>
    <xf numFmtId="0" fontId="26" fillId="0" borderId="9" xfId="0" applyFont="1" applyFill="1" applyBorder="1" applyAlignment="1">
      <alignment horizontal="center"/>
    </xf>
    <xf numFmtId="0" fontId="18" fillId="0" borderId="9" xfId="0" applyFont="1" applyFill="1" applyBorder="1" applyAlignment="1">
      <alignment horizontal="center"/>
    </xf>
    <xf numFmtId="0" fontId="18" fillId="0" borderId="85" xfId="0" applyFont="1" applyFill="1" applyBorder="1" applyAlignment="1">
      <alignment horizontal="center"/>
    </xf>
    <xf numFmtId="0" fontId="18" fillId="0" borderId="111" xfId="0" applyFont="1" applyFill="1" applyBorder="1" applyAlignment="1">
      <alignment horizontal="center"/>
    </xf>
    <xf numFmtId="0" fontId="18" fillId="0" borderId="84" xfId="0" applyFont="1" applyFill="1" applyBorder="1" applyAlignment="1">
      <alignment horizontal="center"/>
    </xf>
    <xf numFmtId="0" fontId="18" fillId="0" borderId="112" xfId="0" applyFont="1" applyBorder="1" applyAlignment="1">
      <alignment horizontal="center"/>
    </xf>
    <xf numFmtId="0" fontId="18" fillId="0" borderId="9" xfId="0" applyFont="1" applyBorder="1" applyAlignment="1">
      <alignment horizontal="center"/>
    </xf>
    <xf numFmtId="0" fontId="18" fillId="0" borderId="85" xfId="0" applyFont="1" applyBorder="1" applyAlignment="1">
      <alignment horizontal="center"/>
    </xf>
    <xf numFmtId="0" fontId="18" fillId="0" borderId="111" xfId="0" applyFont="1" applyBorder="1" applyAlignment="1">
      <alignment horizontal="center"/>
    </xf>
    <xf numFmtId="0" fontId="18" fillId="0" borderId="34" xfId="0" applyFont="1" applyBorder="1" applyAlignment="1">
      <alignment horizontal="center"/>
    </xf>
    <xf numFmtId="0" fontId="18" fillId="0" borderId="12" xfId="0" applyFont="1" applyBorder="1" applyAlignment="1">
      <alignment horizontal="center"/>
    </xf>
    <xf numFmtId="0" fontId="26" fillId="4" borderId="9" xfId="0" applyFont="1" applyFill="1" applyBorder="1" applyAlignment="1">
      <alignment horizontal="center"/>
    </xf>
    <xf numFmtId="0" fontId="26" fillId="0" borderId="9" xfId="0" applyFont="1" applyBorder="1" applyAlignment="1">
      <alignment horizontal="center"/>
    </xf>
    <xf numFmtId="0" fontId="18" fillId="4" borderId="9" xfId="0" applyFont="1" applyFill="1" applyBorder="1" applyAlignment="1">
      <alignment horizontal="center"/>
    </xf>
    <xf numFmtId="0" fontId="18" fillId="4" borderId="111" xfId="0" applyFont="1" applyFill="1" applyBorder="1" applyAlignment="1">
      <alignment horizontal="center"/>
    </xf>
    <xf numFmtId="0" fontId="18" fillId="4" borderId="12" xfId="0" applyFont="1" applyFill="1" applyBorder="1" applyAlignment="1">
      <alignment horizontal="center"/>
    </xf>
    <xf numFmtId="0" fontId="22" fillId="0" borderId="38" xfId="0" applyFont="1" applyBorder="1" applyAlignment="1">
      <alignment horizontal="left" vertical="center"/>
    </xf>
    <xf numFmtId="1" fontId="27" fillId="0" borderId="130" xfId="0" applyNumberFormat="1" applyFont="1" applyBorder="1" applyAlignment="1">
      <alignment horizontal="center"/>
    </xf>
    <xf numFmtId="0" fontId="30" fillId="0" borderId="23" xfId="0" applyFont="1" applyFill="1" applyBorder="1" applyAlignment="1">
      <alignment horizontal="center"/>
    </xf>
    <xf numFmtId="0" fontId="30" fillId="0" borderId="10" xfId="0" applyFont="1" applyFill="1" applyBorder="1" applyAlignment="1">
      <alignment horizontal="center"/>
    </xf>
    <xf numFmtId="0" fontId="30" fillId="0" borderId="85" xfId="0" applyFont="1" applyFill="1" applyBorder="1" applyAlignment="1">
      <alignment horizontal="center"/>
    </xf>
    <xf numFmtId="0" fontId="30" fillId="0" borderId="25" xfId="0" applyFont="1" applyFill="1" applyBorder="1" applyAlignment="1">
      <alignment horizontal="center"/>
    </xf>
    <xf numFmtId="0" fontId="30" fillId="0" borderId="111" xfId="0" applyFont="1" applyFill="1" applyBorder="1" applyAlignment="1">
      <alignment horizontal="center"/>
    </xf>
    <xf numFmtId="0" fontId="19" fillId="0" borderId="14" xfId="0" applyFont="1" applyBorder="1" applyAlignment="1">
      <alignment horizontal="center"/>
    </xf>
    <xf numFmtId="1" fontId="19" fillId="0" borderId="20" xfId="0" applyNumberFormat="1" applyFont="1" applyBorder="1" applyAlignment="1">
      <alignment horizontal="center"/>
    </xf>
    <xf numFmtId="0" fontId="18" fillId="0" borderId="74" xfId="0" applyFont="1" applyBorder="1" applyAlignment="1">
      <alignment horizontal="center"/>
    </xf>
    <xf numFmtId="0" fontId="27" fillId="0" borderId="20" xfId="0" applyFont="1" applyBorder="1" applyAlignment="1">
      <alignment horizontal="center" vertical="center"/>
    </xf>
    <xf numFmtId="1" fontId="19" fillId="0" borderId="114" xfId="0" applyNumberFormat="1" applyFont="1" applyBorder="1" applyAlignment="1">
      <alignment horizontal="center" vertical="center"/>
    </xf>
    <xf numFmtId="0" fontId="18" fillId="0" borderId="13" xfId="0" applyFont="1" applyBorder="1" applyAlignment="1">
      <alignment horizontal="left"/>
    </xf>
    <xf numFmtId="0" fontId="18" fillId="0" borderId="59" xfId="0" applyFont="1" applyFill="1" applyBorder="1" applyAlignment="1">
      <alignment horizontal="center"/>
    </xf>
    <xf numFmtId="0" fontId="19" fillId="0" borderId="40" xfId="0" applyFont="1" applyBorder="1" applyAlignment="1">
      <alignment horizontal="center"/>
    </xf>
    <xf numFmtId="0" fontId="19" fillId="0" borderId="128" xfId="0" applyFont="1" applyBorder="1" applyAlignment="1">
      <alignment horizontal="center"/>
    </xf>
    <xf numFmtId="0" fontId="18" fillId="0" borderId="139" xfId="0" applyFont="1" applyBorder="1" applyAlignment="1">
      <alignment horizontal="center"/>
    </xf>
    <xf numFmtId="0" fontId="19" fillId="0" borderId="129" xfId="0" applyFont="1" applyBorder="1" applyAlignment="1">
      <alignment horizontal="center"/>
    </xf>
    <xf numFmtId="0" fontId="53" fillId="0" borderId="13" xfId="0" applyFont="1" applyBorder="1"/>
    <xf numFmtId="0" fontId="18" fillId="0" borderId="78" xfId="0" applyFont="1" applyBorder="1" applyAlignment="1">
      <alignment horizontal="center" vertical="center"/>
    </xf>
    <xf numFmtId="0" fontId="19" fillId="0" borderId="112" xfId="0" applyFont="1" applyBorder="1" applyAlignment="1">
      <alignment horizontal="center"/>
    </xf>
    <xf numFmtId="0" fontId="53" fillId="0" borderId="20" xfId="0" applyFont="1" applyBorder="1"/>
    <xf numFmtId="1" fontId="19" fillId="0" borderId="29" xfId="0" applyNumberFormat="1" applyFont="1" applyBorder="1" applyAlignment="1">
      <alignment horizontal="center"/>
    </xf>
    <xf numFmtId="0" fontId="18" fillId="0" borderId="29" xfId="0" applyFont="1" applyFill="1" applyBorder="1" applyAlignment="1">
      <alignment horizontal="center"/>
    </xf>
    <xf numFmtId="0" fontId="15" fillId="0" borderId="140" xfId="0" applyFont="1" applyBorder="1" applyAlignment="1">
      <alignment horizontal="center"/>
    </xf>
    <xf numFmtId="0" fontId="15" fillId="0" borderId="39" xfId="0" applyFont="1" applyBorder="1" applyAlignment="1">
      <alignment horizontal="center"/>
    </xf>
    <xf numFmtId="0" fontId="26" fillId="4" borderId="6" xfId="0" applyFont="1" applyFill="1" applyBorder="1" applyAlignment="1">
      <alignment horizontal="center"/>
    </xf>
    <xf numFmtId="0" fontId="18" fillId="4" borderId="6" xfId="0" applyFont="1" applyFill="1" applyBorder="1" applyAlignment="1">
      <alignment horizontal="center"/>
    </xf>
    <xf numFmtId="0" fontId="18" fillId="4" borderId="87" xfId="0" applyFont="1" applyFill="1" applyBorder="1" applyAlignment="1">
      <alignment horizontal="center"/>
    </xf>
    <xf numFmtId="0" fontId="26" fillId="4" borderId="33" xfId="0" applyFont="1" applyFill="1" applyBorder="1" applyAlignment="1">
      <alignment horizontal="center"/>
    </xf>
    <xf numFmtId="0" fontId="18" fillId="4" borderId="33" xfId="0" applyFont="1" applyFill="1" applyBorder="1" applyAlignment="1">
      <alignment horizontal="center"/>
    </xf>
    <xf numFmtId="0" fontId="18" fillId="4" borderId="34" xfId="0" applyFont="1" applyFill="1" applyBorder="1" applyAlignment="1">
      <alignment horizontal="center"/>
    </xf>
    <xf numFmtId="0" fontId="18" fillId="4" borderId="13" xfId="0" applyFont="1" applyFill="1" applyBorder="1" applyAlignment="1">
      <alignment horizontal="center"/>
    </xf>
    <xf numFmtId="0" fontId="18" fillId="4" borderId="11" xfId="0" applyFont="1" applyFill="1" applyBorder="1" applyAlignment="1">
      <alignment horizontal="center"/>
    </xf>
    <xf numFmtId="0" fontId="18" fillId="4" borderId="86" xfId="0" applyFont="1" applyFill="1" applyBorder="1" applyAlignment="1">
      <alignment horizontal="center"/>
    </xf>
    <xf numFmtId="0" fontId="18" fillId="4" borderId="65" xfId="0" applyFont="1" applyFill="1" applyBorder="1" applyAlignment="1">
      <alignment horizontal="center"/>
    </xf>
    <xf numFmtId="0" fontId="27" fillId="0" borderId="13" xfId="0" applyFont="1" applyBorder="1" applyAlignment="1">
      <alignment horizontal="center" vertical="center"/>
    </xf>
    <xf numFmtId="0" fontId="18" fillId="4" borderId="26" xfId="0" applyFont="1" applyFill="1" applyBorder="1" applyAlignment="1">
      <alignment horizontal="center"/>
    </xf>
    <xf numFmtId="0" fontId="27" fillId="0" borderId="10" xfId="0" applyFont="1" applyFill="1" applyBorder="1" applyAlignment="1">
      <alignment horizontal="center"/>
    </xf>
    <xf numFmtId="0" fontId="15" fillId="0" borderId="25" xfId="0" applyFont="1" applyBorder="1" applyAlignment="1">
      <alignment horizontal="center" vertical="center"/>
    </xf>
    <xf numFmtId="0" fontId="39" fillId="0" borderId="16" xfId="0" applyFont="1" applyBorder="1" applyAlignment="1">
      <alignment horizontal="center" vertical="center"/>
    </xf>
    <xf numFmtId="0" fontId="32" fillId="0" borderId="16" xfId="0" applyFont="1" applyBorder="1" applyAlignment="1">
      <alignment horizontal="center" vertical="center"/>
    </xf>
    <xf numFmtId="1" fontId="62" fillId="0" borderId="129" xfId="0" applyNumberFormat="1" applyFont="1" applyBorder="1" applyAlignment="1">
      <alignment horizontal="center"/>
    </xf>
    <xf numFmtId="1" fontId="62" fillId="0" borderId="127" xfId="0" applyNumberFormat="1" applyFont="1" applyBorder="1" applyAlignment="1">
      <alignment horizontal="center"/>
    </xf>
    <xf numFmtId="1" fontId="63" fillId="0" borderId="127" xfId="0" applyNumberFormat="1" applyFont="1" applyBorder="1" applyAlignment="1">
      <alignment horizontal="center"/>
    </xf>
    <xf numFmtId="1" fontId="62" fillId="0" borderId="130" xfId="0" applyNumberFormat="1" applyFont="1" applyBorder="1" applyAlignment="1">
      <alignment horizontal="center"/>
    </xf>
    <xf numFmtId="1" fontId="62" fillId="0" borderId="126" xfId="0" applyNumberFormat="1" applyFont="1" applyBorder="1" applyAlignment="1">
      <alignment horizontal="center"/>
    </xf>
    <xf numFmtId="1" fontId="62" fillId="0" borderId="114" xfId="0" applyNumberFormat="1" applyFont="1" applyBorder="1" applyAlignment="1">
      <alignment horizontal="center"/>
    </xf>
    <xf numFmtId="1" fontId="62" fillId="0" borderId="13" xfId="0" applyNumberFormat="1" applyFont="1" applyBorder="1" applyAlignment="1">
      <alignment horizontal="center"/>
    </xf>
    <xf numFmtId="1" fontId="62" fillId="0" borderId="11" xfId="0" applyNumberFormat="1" applyFont="1" applyBorder="1" applyAlignment="1">
      <alignment horizontal="center"/>
    </xf>
    <xf numFmtId="1" fontId="62" fillId="0" borderId="114" xfId="0" applyNumberFormat="1" applyFont="1" applyBorder="1" applyAlignment="1">
      <alignment horizontal="center" vertical="center"/>
    </xf>
    <xf numFmtId="0" fontId="19" fillId="0" borderId="89" xfId="0" applyFont="1" applyFill="1" applyBorder="1" applyAlignment="1">
      <alignment horizontal="center"/>
    </xf>
    <xf numFmtId="0" fontId="19" fillId="0" borderId="91" xfId="0" applyFont="1" applyFill="1" applyBorder="1" applyAlignment="1">
      <alignment horizontal="center"/>
    </xf>
    <xf numFmtId="0" fontId="62" fillId="0" borderId="91" xfId="0" applyFont="1" applyBorder="1" applyAlignment="1">
      <alignment horizontal="center"/>
    </xf>
    <xf numFmtId="0" fontId="62" fillId="0" borderId="23" xfId="0" applyFont="1" applyBorder="1" applyAlignment="1">
      <alignment horizontal="center"/>
    </xf>
    <xf numFmtId="0" fontId="62" fillId="0" borderId="13" xfId="0" applyFont="1" applyBorder="1" applyAlignment="1">
      <alignment horizontal="center"/>
    </xf>
    <xf numFmtId="0" fontId="62" fillId="0" borderId="10" xfId="0" applyFont="1" applyBorder="1" applyAlignment="1">
      <alignment horizontal="center"/>
    </xf>
    <xf numFmtId="0" fontId="62" fillId="0" borderId="11" xfId="0" applyFont="1" applyBorder="1" applyAlignment="1">
      <alignment horizontal="center"/>
    </xf>
    <xf numFmtId="0" fontId="63" fillId="0" borderId="10" xfId="0" applyFont="1" applyBorder="1" applyAlignment="1">
      <alignment horizontal="center"/>
    </xf>
    <xf numFmtId="0" fontId="62" fillId="0" borderId="18" xfId="0" applyFont="1" applyBorder="1" applyAlignment="1">
      <alignment horizontal="center"/>
    </xf>
    <xf numFmtId="0" fontId="63" fillId="0" borderId="9" xfId="0" applyFont="1" applyBorder="1" applyAlignment="1">
      <alignment horizontal="center"/>
    </xf>
    <xf numFmtId="0" fontId="13" fillId="0" borderId="18" xfId="0" applyFont="1" applyBorder="1" applyAlignment="1">
      <alignment horizontal="center"/>
    </xf>
    <xf numFmtId="0" fontId="62" fillId="0" borderId="6" xfId="0" applyFont="1" applyBorder="1" applyAlignment="1">
      <alignment horizontal="center"/>
    </xf>
    <xf numFmtId="0" fontId="13" fillId="0" borderId="11" xfId="0" applyFont="1" applyBorder="1" applyAlignment="1">
      <alignment horizontal="center"/>
    </xf>
    <xf numFmtId="0" fontId="13" fillId="0" borderId="9" xfId="0" applyFont="1" applyBorder="1" applyAlignment="1">
      <alignment horizontal="center"/>
    </xf>
    <xf numFmtId="0" fontId="13" fillId="0" borderId="10" xfId="0" applyFont="1" applyBorder="1" applyAlignment="1">
      <alignment horizontal="center"/>
    </xf>
    <xf numFmtId="0" fontId="13" fillId="0" borderId="33" xfId="0" applyFont="1" applyBorder="1" applyAlignment="1">
      <alignment horizontal="center"/>
    </xf>
    <xf numFmtId="0" fontId="13" fillId="0" borderId="114" xfId="0" applyFont="1" applyBorder="1"/>
    <xf numFmtId="0" fontId="62" fillId="0" borderId="86" xfId="0" applyFont="1" applyBorder="1" applyAlignment="1">
      <alignment horizontal="center"/>
    </xf>
    <xf numFmtId="0" fontId="62" fillId="0" borderId="7" xfId="0" applyFont="1" applyBorder="1" applyAlignment="1">
      <alignment horizontal="center"/>
    </xf>
    <xf numFmtId="0" fontId="62" fillId="0" borderId="24" xfId="0" applyFont="1" applyBorder="1" applyAlignment="1">
      <alignment horizontal="center"/>
    </xf>
    <xf numFmtId="0" fontId="62" fillId="0" borderId="29" xfId="0" applyFont="1" applyBorder="1" applyAlignment="1">
      <alignment horizontal="center"/>
    </xf>
    <xf numFmtId="0" fontId="62" fillId="0" borderId="30" xfId="0" applyFont="1" applyBorder="1" applyAlignment="1">
      <alignment horizontal="center"/>
    </xf>
    <xf numFmtId="0" fontId="62" fillId="0" borderId="84" xfId="0" applyFont="1" applyBorder="1" applyAlignment="1">
      <alignment horizontal="center"/>
    </xf>
    <xf numFmtId="0" fontId="62" fillId="0" borderId="123" xfId="0" applyFont="1" applyBorder="1" applyAlignment="1">
      <alignment horizontal="center"/>
    </xf>
    <xf numFmtId="0" fontId="62" fillId="0" borderId="34" xfId="0" applyFont="1" applyBorder="1" applyAlignment="1">
      <alignment horizontal="center"/>
    </xf>
    <xf numFmtId="0" fontId="62" fillId="0" borderId="95" xfId="0" applyFont="1" applyBorder="1" applyAlignment="1">
      <alignment horizontal="center"/>
    </xf>
    <xf numFmtId="0" fontId="62" fillId="0" borderId="15" xfId="0" applyFont="1" applyBorder="1" applyAlignment="1">
      <alignment horizontal="center"/>
    </xf>
    <xf numFmtId="0" fontId="62" fillId="0" borderId="25" xfId="0" applyFont="1" applyBorder="1" applyAlignment="1">
      <alignment horizontal="center"/>
    </xf>
    <xf numFmtId="0" fontId="62" fillId="0" borderId="135" xfId="0" applyFont="1" applyBorder="1" applyAlignment="1">
      <alignment horizontal="center"/>
    </xf>
    <xf numFmtId="0" fontId="62" fillId="0" borderId="21" xfId="0" applyFont="1" applyBorder="1" applyAlignment="1">
      <alignment horizontal="center"/>
    </xf>
    <xf numFmtId="0" fontId="62" fillId="0" borderId="89" xfId="0" applyFont="1" applyBorder="1" applyAlignment="1">
      <alignment horizontal="center"/>
    </xf>
    <xf numFmtId="0" fontId="62" fillId="0" borderId="92" xfId="0" applyFont="1" applyBorder="1" applyAlignment="1">
      <alignment horizontal="center"/>
    </xf>
    <xf numFmtId="0" fontId="62" fillId="0" borderId="87" xfId="0" applyFont="1" applyBorder="1" applyAlignment="1">
      <alignment horizontal="center"/>
    </xf>
    <xf numFmtId="0" fontId="4" fillId="0" borderId="0" xfId="0" applyFont="1" applyAlignment="1">
      <alignment horizontal="left"/>
    </xf>
    <xf numFmtId="0" fontId="2" fillId="0" borderId="0" xfId="0" applyFont="1" applyAlignment="1"/>
    <xf numFmtId="0" fontId="1" fillId="7" borderId="0" xfId="0" applyFont="1" applyFill="1" applyAlignment="1">
      <alignment horizontal="left" vertical="top" wrapText="1"/>
    </xf>
    <xf numFmtId="0" fontId="18" fillId="0" borderId="128" xfId="0" applyFont="1" applyBorder="1" applyAlignment="1">
      <alignment horizontal="center" vertical="center"/>
    </xf>
    <xf numFmtId="0" fontId="15" fillId="9" borderId="59" xfId="0" applyFont="1" applyFill="1" applyBorder="1" applyAlignment="1">
      <alignment horizontal="center"/>
    </xf>
    <xf numFmtId="1" fontId="15" fillId="9" borderId="69" xfId="0" applyNumberFormat="1" applyFont="1" applyFill="1" applyBorder="1" applyAlignment="1">
      <alignment horizontal="center"/>
    </xf>
    <xf numFmtId="0" fontId="30" fillId="0" borderId="36" xfId="0" applyFont="1" applyBorder="1" applyAlignment="1">
      <alignment vertical="center"/>
    </xf>
    <xf numFmtId="0" fontId="30" fillId="0" borderId="0" xfId="0" applyFont="1" applyBorder="1" applyAlignment="1">
      <alignment vertical="center"/>
    </xf>
    <xf numFmtId="0" fontId="30" fillId="0" borderId="21" xfId="0" applyFont="1" applyBorder="1" applyAlignment="1">
      <alignment vertical="center"/>
    </xf>
    <xf numFmtId="0" fontId="30" fillId="0" borderId="1" xfId="0" applyFont="1" applyBorder="1" applyAlignment="1">
      <alignment vertical="center"/>
    </xf>
    <xf numFmtId="0" fontId="30" fillId="0" borderId="74" xfId="0" applyFont="1" applyBorder="1" applyAlignment="1">
      <alignment vertical="center"/>
    </xf>
    <xf numFmtId="0" fontId="18" fillId="0" borderId="114" xfId="0" applyFont="1" applyBorder="1" applyAlignment="1">
      <alignment horizontal="center" vertical="center"/>
    </xf>
    <xf numFmtId="0" fontId="16" fillId="0" borderId="75" xfId="0" applyFont="1" applyBorder="1"/>
    <xf numFmtId="0" fontId="16" fillId="0" borderId="127" xfId="0" applyFont="1" applyBorder="1" applyAlignment="1">
      <alignment horizontal="center" vertical="top" wrapText="1"/>
    </xf>
    <xf numFmtId="0" fontId="15" fillId="0" borderId="127" xfId="0" applyFont="1" applyBorder="1" applyAlignment="1">
      <alignment horizontal="center" vertical="top" wrapText="1"/>
    </xf>
    <xf numFmtId="0" fontId="15" fillId="0" borderId="128" xfId="0" applyFont="1" applyBorder="1" applyAlignment="1">
      <alignment horizontal="center" vertical="top" wrapText="1"/>
    </xf>
    <xf numFmtId="0" fontId="15" fillId="0" borderId="76" xfId="0" applyFont="1" applyBorder="1" applyAlignment="1">
      <alignment horizontal="left" vertical="top" wrapText="1"/>
    </xf>
    <xf numFmtId="0" fontId="16" fillId="0" borderId="76" xfId="0" applyFont="1" applyBorder="1"/>
    <xf numFmtId="0" fontId="13" fillId="0" borderId="129" xfId="0" applyFont="1" applyBorder="1" applyAlignment="1">
      <alignment horizontal="center"/>
    </xf>
    <xf numFmtId="0" fontId="13" fillId="0" borderId="127" xfId="0" applyFont="1" applyBorder="1" applyAlignment="1">
      <alignment horizontal="center"/>
    </xf>
    <xf numFmtId="0" fontId="13" fillId="0" borderId="127" xfId="0" applyFont="1" applyBorder="1" applyAlignment="1">
      <alignment horizontal="center" vertical="center"/>
    </xf>
    <xf numFmtId="0" fontId="13" fillId="0" borderId="130" xfId="0" applyFont="1" applyBorder="1" applyAlignment="1">
      <alignment horizontal="center"/>
    </xf>
    <xf numFmtId="0" fontId="13" fillId="0" borderId="127" xfId="0" applyFont="1" applyBorder="1" applyAlignment="1">
      <alignment horizontal="center" vertical="top"/>
    </xf>
    <xf numFmtId="0" fontId="13" fillId="0" borderId="129" xfId="0" applyFont="1" applyBorder="1" applyAlignment="1">
      <alignment horizontal="center" vertical="center"/>
    </xf>
    <xf numFmtId="0" fontId="64" fillId="0" borderId="127" xfId="0" applyFont="1" applyBorder="1" applyAlignment="1">
      <alignment horizontal="center"/>
    </xf>
    <xf numFmtId="0" fontId="13" fillId="0" borderId="75" xfId="0" applyFont="1" applyBorder="1" applyAlignment="1">
      <alignment horizontal="center"/>
    </xf>
    <xf numFmtId="0" fontId="19" fillId="9" borderId="114" xfId="0" applyFont="1" applyFill="1" applyBorder="1" applyAlignment="1">
      <alignment horizontal="center" vertical="center"/>
    </xf>
    <xf numFmtId="0" fontId="19" fillId="4" borderId="76" xfId="0" applyFont="1" applyFill="1" applyBorder="1" applyAlignment="1">
      <alignment horizontal="center"/>
    </xf>
    <xf numFmtId="0" fontId="18" fillId="0" borderId="76" xfId="0" applyFont="1" applyBorder="1"/>
    <xf numFmtId="0" fontId="27" fillId="9" borderId="114" xfId="0" applyFont="1" applyFill="1" applyBorder="1" applyAlignment="1">
      <alignment horizontal="center" vertical="center"/>
    </xf>
    <xf numFmtId="0" fontId="18" fillId="0" borderId="128" xfId="0" applyFont="1" applyBorder="1"/>
    <xf numFmtId="0" fontId="18" fillId="0" borderId="129" xfId="0" applyFont="1" applyBorder="1"/>
    <xf numFmtId="0" fontId="18" fillId="0" borderId="127" xfId="0" applyFont="1" applyBorder="1"/>
    <xf numFmtId="0" fontId="18" fillId="0" borderId="130" xfId="0" applyFont="1" applyBorder="1"/>
    <xf numFmtId="0" fontId="19" fillId="4" borderId="76" xfId="0" applyFont="1" applyFill="1" applyBorder="1" applyAlignment="1">
      <alignment horizontal="right"/>
    </xf>
    <xf numFmtId="0" fontId="19" fillId="9" borderId="76" xfId="0" applyFont="1" applyFill="1" applyBorder="1" applyAlignment="1">
      <alignment horizontal="center" vertical="center"/>
    </xf>
    <xf numFmtId="0" fontId="19" fillId="9" borderId="76" xfId="0" applyFont="1" applyFill="1" applyBorder="1" applyAlignment="1">
      <alignment horizontal="center"/>
    </xf>
    <xf numFmtId="0" fontId="18" fillId="9" borderId="76" xfId="0" applyFont="1" applyFill="1" applyBorder="1" applyAlignment="1">
      <alignment horizontal="center"/>
    </xf>
    <xf numFmtId="0" fontId="19" fillId="2" borderId="129" xfId="0" applyFont="1" applyFill="1" applyBorder="1"/>
    <xf numFmtId="0" fontId="18" fillId="2" borderId="76" xfId="0" applyFont="1" applyFill="1" applyBorder="1"/>
    <xf numFmtId="0" fontId="57" fillId="0" borderId="76" xfId="0" applyFont="1" applyBorder="1"/>
    <xf numFmtId="0" fontId="26" fillId="0" borderId="118" xfId="0" applyFont="1" applyBorder="1" applyAlignment="1">
      <alignment horizontal="center" vertical="center" textRotation="90"/>
    </xf>
    <xf numFmtId="1" fontId="18" fillId="0" borderId="22" xfId="0" applyNumberFormat="1" applyFont="1" applyBorder="1" applyAlignment="1">
      <alignment horizontal="center"/>
    </xf>
    <xf numFmtId="0" fontId="62" fillId="0" borderId="91" xfId="0" applyFont="1" applyBorder="1" applyAlignment="1">
      <alignment horizontal="center" vertical="center"/>
    </xf>
    <xf numFmtId="0" fontId="19" fillId="0" borderId="65" xfId="0" applyFont="1" applyFill="1" applyBorder="1" applyAlignment="1">
      <alignment horizontal="center"/>
    </xf>
    <xf numFmtId="0" fontId="23" fillId="0" borderId="64" xfId="0" applyFont="1" applyFill="1" applyBorder="1" applyAlignment="1">
      <alignment horizontal="center"/>
    </xf>
    <xf numFmtId="0" fontId="19" fillId="0" borderId="64" xfId="0" applyFont="1" applyFill="1" applyBorder="1" applyAlignment="1">
      <alignment horizontal="center"/>
    </xf>
    <xf numFmtId="0" fontId="19" fillId="0" borderId="10" xfId="0" applyFont="1" applyFill="1" applyBorder="1" applyAlignment="1">
      <alignment horizontal="center" vertical="center"/>
    </xf>
    <xf numFmtId="0" fontId="23" fillId="0" borderId="10" xfId="0" applyFont="1" applyFill="1" applyBorder="1" applyAlignment="1">
      <alignment horizontal="center" vertical="center"/>
    </xf>
    <xf numFmtId="0" fontId="19" fillId="9" borderId="17" xfId="0" applyFont="1" applyFill="1" applyBorder="1" applyAlignment="1">
      <alignment horizontal="center" vertical="center"/>
    </xf>
    <xf numFmtId="0" fontId="23" fillId="9" borderId="67" xfId="0" applyFont="1" applyFill="1" applyBorder="1" applyAlignment="1">
      <alignment horizontal="center" vertical="center"/>
    </xf>
    <xf numFmtId="0" fontId="19" fillId="9" borderId="98" xfId="0" applyFont="1" applyFill="1" applyBorder="1" applyAlignment="1">
      <alignment horizontal="center" vertical="center"/>
    </xf>
    <xf numFmtId="0" fontId="19" fillId="9" borderId="19" xfId="0" applyFont="1" applyFill="1" applyBorder="1" applyAlignment="1">
      <alignment horizontal="center" vertical="center"/>
    </xf>
    <xf numFmtId="0" fontId="19" fillId="9" borderId="67" xfId="0" applyFont="1" applyFill="1" applyBorder="1" applyAlignment="1">
      <alignment horizontal="center" vertical="center"/>
    </xf>
    <xf numFmtId="0" fontId="23" fillId="0" borderId="91" xfId="0" applyFont="1" applyFill="1" applyBorder="1" applyAlignment="1">
      <alignment horizontal="center" vertical="center"/>
    </xf>
    <xf numFmtId="0" fontId="19" fillId="0" borderId="91" xfId="0" applyFont="1" applyFill="1" applyBorder="1" applyAlignment="1">
      <alignment horizontal="center" vertical="center"/>
    </xf>
    <xf numFmtId="0" fontId="19" fillId="0" borderId="92"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118" xfId="0" applyFont="1" applyFill="1" applyBorder="1" applyAlignment="1">
      <alignment horizontal="center"/>
    </xf>
    <xf numFmtId="0" fontId="18" fillId="0" borderId="13" xfId="0" applyFont="1" applyFill="1" applyBorder="1" applyAlignment="1">
      <alignment horizontal="center"/>
    </xf>
    <xf numFmtId="0" fontId="18" fillId="0" borderId="18" xfId="0" applyFont="1" applyFill="1" applyBorder="1" applyAlignment="1">
      <alignment horizontal="center"/>
    </xf>
    <xf numFmtId="0" fontId="15" fillId="0" borderId="91" xfId="0" applyFont="1" applyFill="1" applyBorder="1" applyAlignment="1">
      <alignment horizontal="center"/>
    </xf>
    <xf numFmtId="0" fontId="30" fillId="0" borderId="123" xfId="0" applyFont="1" applyFill="1" applyBorder="1" applyAlignment="1">
      <alignment horizontal="center"/>
    </xf>
    <xf numFmtId="0" fontId="18" fillId="0" borderId="24" xfId="0" applyFont="1" applyFill="1" applyBorder="1" applyAlignment="1">
      <alignment horizontal="center"/>
    </xf>
    <xf numFmtId="0" fontId="30" fillId="0" borderId="33" xfId="0" applyFont="1" applyFill="1" applyBorder="1" applyAlignment="1">
      <alignment horizontal="center"/>
    </xf>
    <xf numFmtId="0" fontId="15" fillId="9" borderId="19" xfId="0" applyFont="1" applyFill="1" applyBorder="1" applyAlignment="1">
      <alignment horizontal="center" vertical="center"/>
    </xf>
    <xf numFmtId="0" fontId="15" fillId="9" borderId="68" xfId="0" applyFont="1" applyFill="1" applyBorder="1" applyAlignment="1">
      <alignment horizontal="center" vertical="center"/>
    </xf>
    <xf numFmtId="0" fontId="15" fillId="0" borderId="91" xfId="0" applyFont="1" applyFill="1" applyBorder="1" applyAlignment="1">
      <alignment horizontal="center" vertical="center"/>
    </xf>
    <xf numFmtId="0" fontId="15" fillId="0" borderId="92" xfId="0" applyFont="1" applyFill="1" applyBorder="1" applyAlignment="1">
      <alignment horizontal="center" vertical="center"/>
    </xf>
    <xf numFmtId="0" fontId="18" fillId="0" borderId="80" xfId="0" applyFont="1" applyFill="1" applyBorder="1" applyAlignment="1">
      <alignment horizontal="center"/>
    </xf>
    <xf numFmtId="0" fontId="30" fillId="0" borderId="6" xfId="0" applyFont="1" applyFill="1" applyBorder="1" applyAlignment="1">
      <alignment horizontal="center"/>
    </xf>
    <xf numFmtId="0" fontId="18" fillId="0" borderId="3" xfId="0" applyFont="1" applyFill="1" applyBorder="1" applyAlignment="1">
      <alignment horizontal="center"/>
    </xf>
    <xf numFmtId="0" fontId="17" fillId="0" borderId="77" xfId="0" applyFont="1" applyBorder="1" applyAlignment="1">
      <alignment vertical="center" textRotation="90" wrapText="1"/>
    </xf>
    <xf numFmtId="0" fontId="39" fillId="0" borderId="129" xfId="0" applyFont="1" applyBorder="1" applyAlignment="1">
      <alignment horizontal="center" vertical="center"/>
    </xf>
    <xf numFmtId="0" fontId="24" fillId="4" borderId="130" xfId="0" applyFont="1" applyFill="1" applyBorder="1" applyAlignment="1">
      <alignment horizontal="center" vertical="center"/>
    </xf>
    <xf numFmtId="0" fontId="24" fillId="0" borderId="114" xfId="0" applyFont="1" applyBorder="1" applyAlignment="1">
      <alignment horizontal="center"/>
    </xf>
    <xf numFmtId="0" fontId="26" fillId="0" borderId="129" xfId="0" applyFont="1" applyBorder="1" applyAlignment="1">
      <alignment horizontal="center"/>
    </xf>
    <xf numFmtId="0" fontId="26" fillId="0" borderId="127" xfId="0" applyFont="1" applyBorder="1" applyAlignment="1">
      <alignment horizontal="center"/>
    </xf>
    <xf numFmtId="0" fontId="26" fillId="0" borderId="130" xfId="0" applyFont="1" applyBorder="1" applyAlignment="1">
      <alignment horizontal="center"/>
    </xf>
    <xf numFmtId="0" fontId="26" fillId="0" borderId="114" xfId="0" applyFont="1" applyBorder="1" applyAlignment="1">
      <alignment horizontal="center"/>
    </xf>
    <xf numFmtId="0" fontId="26" fillId="0" borderId="128" xfId="0" applyFont="1" applyBorder="1" applyAlignment="1">
      <alignment horizontal="center"/>
    </xf>
    <xf numFmtId="0" fontId="23" fillId="0" borderId="118" xfId="0" applyFont="1" applyBorder="1" applyAlignment="1">
      <alignment horizontal="center"/>
    </xf>
    <xf numFmtId="0" fontId="23" fillId="4" borderId="75" xfId="0" applyFont="1" applyFill="1" applyBorder="1" applyAlignment="1">
      <alignment horizontal="center" vertical="center"/>
    </xf>
    <xf numFmtId="0" fontId="26" fillId="0" borderId="76" xfId="0" applyFont="1" applyBorder="1" applyAlignment="1">
      <alignment horizontal="center"/>
    </xf>
    <xf numFmtId="0" fontId="23" fillId="4" borderId="76" xfId="0" applyFont="1" applyFill="1" applyBorder="1" applyAlignment="1">
      <alignment horizontal="center" vertical="center"/>
    </xf>
    <xf numFmtId="0" fontId="26" fillId="0" borderId="126" xfId="0" applyFont="1" applyBorder="1" applyAlignment="1">
      <alignment horizontal="center" vertical="center"/>
    </xf>
    <xf numFmtId="0" fontId="26" fillId="0" borderId="127" xfId="0" applyFont="1" applyBorder="1" applyAlignment="1">
      <alignment horizontal="center" vertical="center"/>
    </xf>
    <xf numFmtId="0" fontId="26" fillId="0" borderId="128" xfId="0" applyFont="1" applyBorder="1" applyAlignment="1">
      <alignment horizontal="center" vertical="center"/>
    </xf>
    <xf numFmtId="0" fontId="26" fillId="0" borderId="129" xfId="0" applyFont="1" applyBorder="1" applyAlignment="1">
      <alignment horizontal="center" vertical="center"/>
    </xf>
    <xf numFmtId="0" fontId="23" fillId="4" borderId="130" xfId="0" applyFont="1" applyFill="1" applyBorder="1" applyAlignment="1">
      <alignment horizontal="center" vertical="center"/>
    </xf>
    <xf numFmtId="0" fontId="23" fillId="0" borderId="126" xfId="0" applyFont="1" applyBorder="1" applyAlignment="1">
      <alignment horizontal="center"/>
    </xf>
    <xf numFmtId="0" fontId="23" fillId="0" borderId="127" xfId="0" applyFont="1" applyBorder="1" applyAlignment="1">
      <alignment horizontal="center"/>
    </xf>
    <xf numFmtId="1" fontId="19" fillId="9" borderId="3" xfId="0" applyNumberFormat="1" applyFont="1" applyFill="1" applyBorder="1" applyAlignment="1">
      <alignment horizontal="center" vertical="center"/>
    </xf>
    <xf numFmtId="0" fontId="23" fillId="9" borderId="114" xfId="0" applyFont="1" applyFill="1" applyBorder="1" applyAlignment="1">
      <alignment horizontal="center"/>
    </xf>
    <xf numFmtId="0" fontId="26" fillId="9" borderId="129" xfId="0" applyFont="1" applyFill="1" applyBorder="1" applyAlignment="1">
      <alignment horizontal="center"/>
    </xf>
    <xf numFmtId="1" fontId="19" fillId="2" borderId="129" xfId="0" applyNumberFormat="1" applyFont="1" applyFill="1" applyBorder="1" applyAlignment="1">
      <alignment horizontal="center"/>
    </xf>
    <xf numFmtId="0" fontId="26" fillId="2" borderId="127" xfId="0" applyFont="1" applyFill="1" applyBorder="1" applyAlignment="1">
      <alignment horizontal="center"/>
    </xf>
    <xf numFmtId="0" fontId="18" fillId="9" borderId="59" xfId="0" applyFont="1" applyFill="1" applyBorder="1" applyAlignment="1">
      <alignment horizontal="center"/>
    </xf>
    <xf numFmtId="0" fontId="18" fillId="0" borderId="7"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9" fillId="0" borderId="2" xfId="0" applyFont="1" applyFill="1" applyBorder="1" applyAlignment="1">
      <alignment horizontal="center" vertical="center"/>
    </xf>
    <xf numFmtId="1" fontId="19" fillId="9" borderId="10" xfId="0" applyNumberFormat="1" applyFont="1" applyFill="1" applyBorder="1" applyAlignment="1">
      <alignment horizontal="center" vertical="center"/>
    </xf>
    <xf numFmtId="1" fontId="19" fillId="9" borderId="24" xfId="0" applyNumberFormat="1" applyFont="1" applyFill="1" applyBorder="1" applyAlignment="1">
      <alignment horizontal="center" vertical="center"/>
    </xf>
    <xf numFmtId="1" fontId="19" fillId="9" borderId="25" xfId="0" applyNumberFormat="1"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8" fillId="0" borderId="17" xfId="0" applyFont="1" applyFill="1" applyBorder="1" applyAlignment="1">
      <alignment horizontal="center" vertical="center"/>
    </xf>
    <xf numFmtId="1" fontId="19" fillId="9" borderId="63" xfId="0" applyNumberFormat="1" applyFont="1" applyFill="1" applyBorder="1" applyAlignment="1">
      <alignment horizontal="center" vertical="center"/>
    </xf>
    <xf numFmtId="1" fontId="15" fillId="9" borderId="5" xfId="0" applyNumberFormat="1" applyFont="1" applyFill="1" applyBorder="1" applyAlignment="1">
      <alignment horizontal="center" vertical="center"/>
    </xf>
    <xf numFmtId="1" fontId="15" fillId="9" borderId="3" xfId="0" applyNumberFormat="1" applyFont="1" applyFill="1" applyBorder="1" applyAlignment="1">
      <alignment horizontal="center" vertical="center"/>
    </xf>
    <xf numFmtId="0" fontId="19" fillId="0" borderId="7" xfId="0" applyFont="1" applyFill="1" applyBorder="1" applyAlignment="1">
      <alignment horizontal="center"/>
    </xf>
    <xf numFmtId="0" fontId="19" fillId="0" borderId="11" xfId="0" applyFont="1" applyFill="1" applyBorder="1" applyAlignment="1">
      <alignment horizontal="center"/>
    </xf>
    <xf numFmtId="0" fontId="23" fillId="0" borderId="80" xfId="0" applyFont="1" applyFill="1" applyBorder="1" applyAlignment="1">
      <alignment horizontal="center" vertical="center"/>
    </xf>
    <xf numFmtId="0" fontId="19" fillId="0" borderId="80" xfId="0" applyFont="1" applyFill="1" applyBorder="1" applyAlignment="1">
      <alignment horizontal="center" vertical="center"/>
    </xf>
    <xf numFmtId="0" fontId="19" fillId="0" borderId="124" xfId="0" applyFont="1" applyFill="1" applyBorder="1" applyAlignment="1">
      <alignment horizontal="center" vertical="center"/>
    </xf>
    <xf numFmtId="0" fontId="37" fillId="4" borderId="36" xfId="0" applyFont="1" applyFill="1" applyBorder="1" applyAlignment="1">
      <alignment horizontal="center" vertical="center"/>
    </xf>
    <xf numFmtId="1" fontId="19" fillId="9" borderId="36" xfId="0" applyNumberFormat="1" applyFont="1" applyFill="1" applyBorder="1" applyAlignment="1">
      <alignment horizontal="center" vertical="center"/>
    </xf>
    <xf numFmtId="0" fontId="23" fillId="9" borderId="69" xfId="0" applyFont="1" applyFill="1" applyBorder="1" applyAlignment="1">
      <alignment horizontal="center"/>
    </xf>
    <xf numFmtId="0" fontId="23" fillId="0" borderId="16" xfId="0" applyFont="1" applyFill="1" applyBorder="1" applyAlignment="1">
      <alignment horizontal="center"/>
    </xf>
    <xf numFmtId="0" fontId="19" fillId="0" borderId="123" xfId="0" applyFont="1" applyFill="1" applyBorder="1" applyAlignment="1">
      <alignment horizontal="center"/>
    </xf>
    <xf numFmtId="0" fontId="19" fillId="0" borderId="8" xfId="0" applyFont="1" applyFill="1" applyBorder="1" applyAlignment="1">
      <alignment horizontal="center"/>
    </xf>
    <xf numFmtId="0" fontId="19" fillId="0" borderId="16" xfId="0" applyFont="1" applyFill="1" applyBorder="1" applyAlignment="1">
      <alignment horizontal="center"/>
    </xf>
    <xf numFmtId="1" fontId="19" fillId="9" borderId="69" xfId="0" applyNumberFormat="1" applyFont="1" applyFill="1" applyBorder="1" applyAlignment="1">
      <alignment horizontal="center" vertical="center"/>
    </xf>
    <xf numFmtId="0" fontId="19" fillId="9" borderId="84" xfId="0" applyFont="1" applyFill="1" applyBorder="1" applyAlignment="1">
      <alignment horizontal="center"/>
    </xf>
    <xf numFmtId="0" fontId="23" fillId="9" borderId="16" xfId="0" applyFont="1" applyFill="1" applyBorder="1" applyAlignment="1">
      <alignment horizontal="center"/>
    </xf>
    <xf numFmtId="0" fontId="19" fillId="9" borderId="123" xfId="0" applyFont="1" applyFill="1" applyBorder="1" applyAlignment="1">
      <alignment horizontal="center"/>
    </xf>
    <xf numFmtId="0" fontId="19" fillId="9" borderId="8" xfId="0" applyFont="1" applyFill="1" applyBorder="1" applyAlignment="1">
      <alignment horizontal="center"/>
    </xf>
    <xf numFmtId="0" fontId="19" fillId="9" borderId="78" xfId="0" applyFont="1" applyFill="1" applyBorder="1" applyAlignment="1">
      <alignment horizontal="center"/>
    </xf>
    <xf numFmtId="1" fontId="19" fillId="9" borderId="125" xfId="0" applyNumberFormat="1" applyFont="1" applyFill="1" applyBorder="1" applyAlignment="1">
      <alignment horizontal="center"/>
    </xf>
    <xf numFmtId="1" fontId="19" fillId="4" borderId="14" xfId="0" applyNumberFormat="1" applyFont="1" applyFill="1" applyBorder="1" applyAlignment="1">
      <alignment horizontal="center"/>
    </xf>
    <xf numFmtId="0" fontId="26" fillId="0" borderId="63" xfId="0" applyFont="1" applyBorder="1" applyAlignment="1">
      <alignment horizontal="center"/>
    </xf>
    <xf numFmtId="0" fontId="26" fillId="0" borderId="69" xfId="0" applyFont="1" applyBorder="1" applyAlignment="1">
      <alignment horizontal="center"/>
    </xf>
    <xf numFmtId="0" fontId="59" fillId="0" borderId="36" xfId="0" applyFont="1" applyBorder="1" applyAlignment="1">
      <alignment horizontal="center"/>
    </xf>
    <xf numFmtId="1" fontId="19" fillId="0" borderId="37" xfId="0" applyNumberFormat="1" applyFont="1" applyBorder="1" applyAlignment="1">
      <alignment horizontal="center" vertical="center"/>
    </xf>
    <xf numFmtId="0" fontId="19" fillId="9" borderId="7" xfId="0" applyFont="1" applyFill="1" applyBorder="1" applyAlignment="1">
      <alignment horizontal="center"/>
    </xf>
    <xf numFmtId="0" fontId="57" fillId="0" borderId="17" xfId="0" applyFont="1" applyFill="1" applyBorder="1" applyAlignment="1">
      <alignment horizontal="center"/>
    </xf>
    <xf numFmtId="0" fontId="59" fillId="0" borderId="9" xfId="0" applyFont="1" applyFill="1" applyBorder="1" applyAlignment="1">
      <alignment horizontal="center"/>
    </xf>
    <xf numFmtId="0" fontId="57" fillId="0" borderId="9" xfId="0" applyFont="1" applyFill="1" applyBorder="1" applyAlignment="1">
      <alignment horizontal="center"/>
    </xf>
    <xf numFmtId="0" fontId="57" fillId="0" borderId="18" xfId="0" applyFont="1" applyFill="1" applyBorder="1" applyAlignment="1">
      <alignment horizontal="center"/>
    </xf>
    <xf numFmtId="0" fontId="57" fillId="0" borderId="111" xfId="0" applyFont="1" applyFill="1" applyBorder="1" applyAlignment="1">
      <alignment horizontal="center"/>
    </xf>
    <xf numFmtId="0" fontId="18" fillId="0" borderId="17" xfId="0" applyFont="1" applyFill="1" applyBorder="1" applyAlignment="1">
      <alignment horizontal="center"/>
    </xf>
    <xf numFmtId="164" fontId="19" fillId="0" borderId="80" xfId="0" applyNumberFormat="1" applyFont="1" applyBorder="1" applyAlignment="1">
      <alignment horizontal="center"/>
    </xf>
    <xf numFmtId="164" fontId="19" fillId="0" borderId="124" xfId="0" applyNumberFormat="1" applyFont="1" applyBorder="1" applyAlignment="1">
      <alignment horizontal="center"/>
    </xf>
    <xf numFmtId="0" fontId="18" fillId="0" borderId="130" xfId="0" applyFont="1" applyBorder="1" applyAlignment="1">
      <alignment horizontal="center"/>
    </xf>
    <xf numFmtId="0" fontId="19" fillId="9" borderId="114" xfId="0" applyFont="1" applyFill="1" applyBorder="1" applyAlignment="1">
      <alignment horizontal="center" vertical="top"/>
    </xf>
    <xf numFmtId="1" fontId="15" fillId="9" borderId="69" xfId="0" applyNumberFormat="1" applyFont="1" applyFill="1" applyBorder="1" applyAlignment="1">
      <alignment horizontal="center" vertical="center"/>
    </xf>
    <xf numFmtId="0" fontId="18" fillId="0" borderId="60" xfId="0" applyFont="1" applyBorder="1"/>
    <xf numFmtId="0" fontId="18" fillId="0" borderId="60" xfId="0" applyFont="1" applyBorder="1" applyAlignment="1">
      <alignment horizontal="center"/>
    </xf>
    <xf numFmtId="0" fontId="30" fillId="0" borderId="60" xfId="0" applyFont="1" applyBorder="1" applyAlignment="1">
      <alignment horizontal="center" vertical="center"/>
    </xf>
    <xf numFmtId="0" fontId="26" fillId="0" borderId="70" xfId="0" applyFont="1" applyBorder="1" applyAlignment="1">
      <alignment horizontal="center"/>
    </xf>
    <xf numFmtId="0" fontId="30" fillId="0" borderId="10" xfId="0" applyFont="1" applyBorder="1" applyAlignment="1">
      <alignment horizontal="center"/>
    </xf>
    <xf numFmtId="0" fontId="27" fillId="0" borderId="10" xfId="0" applyFont="1" applyBorder="1" applyAlignment="1">
      <alignment horizontal="center"/>
    </xf>
    <xf numFmtId="0" fontId="27" fillId="0" borderId="12" xfId="0" applyFont="1" applyBorder="1" applyAlignment="1">
      <alignment horizontal="center"/>
    </xf>
    <xf numFmtId="1" fontId="27" fillId="0" borderId="10" xfId="0" applyNumberFormat="1" applyFont="1" applyBorder="1" applyAlignment="1">
      <alignment horizontal="center"/>
    </xf>
    <xf numFmtId="1" fontId="19" fillId="4" borderId="89" xfId="0" applyNumberFormat="1" applyFont="1" applyFill="1" applyBorder="1" applyAlignment="1">
      <alignment horizontal="center" vertical="center"/>
    </xf>
    <xf numFmtId="1" fontId="19" fillId="4" borderId="90" xfId="0" applyNumberFormat="1" applyFont="1" applyFill="1" applyBorder="1" applyAlignment="1">
      <alignment horizontal="center" vertical="center"/>
    </xf>
    <xf numFmtId="0" fontId="19" fillId="0" borderId="90" xfId="0" applyFont="1" applyFill="1" applyBorder="1" applyAlignment="1">
      <alignment horizontal="center" vertical="center"/>
    </xf>
    <xf numFmtId="0" fontId="19" fillId="0" borderId="18" xfId="0" applyFont="1" applyBorder="1" applyAlignment="1">
      <alignment horizontal="center" vertical="center"/>
    </xf>
    <xf numFmtId="0" fontId="1" fillId="4" borderId="0" xfId="0" applyFont="1" applyFill="1" applyAlignment="1">
      <alignment horizontal="left" vertical="top" wrapText="1"/>
    </xf>
    <xf numFmtId="0" fontId="18" fillId="7" borderId="20" xfId="0" applyFont="1" applyFill="1" applyBorder="1" applyAlignment="1">
      <alignment horizontal="center"/>
    </xf>
    <xf numFmtId="0" fontId="26" fillId="7" borderId="10" xfId="0" applyFont="1" applyFill="1" applyBorder="1" applyAlignment="1">
      <alignment horizontal="center"/>
    </xf>
    <xf numFmtId="0" fontId="19" fillId="7" borderId="10" xfId="0" applyFont="1" applyFill="1" applyBorder="1" applyAlignment="1">
      <alignment horizontal="center"/>
    </xf>
    <xf numFmtId="0" fontId="18" fillId="7" borderId="10" xfId="0" applyFont="1" applyFill="1" applyBorder="1" applyAlignment="1">
      <alignment horizontal="center"/>
    </xf>
    <xf numFmtId="0" fontId="18" fillId="7" borderId="25" xfId="0" applyFont="1" applyFill="1" applyBorder="1" applyAlignment="1">
      <alignment horizontal="center"/>
    </xf>
    <xf numFmtId="0" fontId="19" fillId="7" borderId="12" xfId="0" applyFont="1" applyFill="1" applyBorder="1" applyAlignment="1">
      <alignment horizontal="center"/>
    </xf>
    <xf numFmtId="0" fontId="19" fillId="7" borderId="20" xfId="0" applyFont="1" applyFill="1" applyBorder="1" applyAlignment="1">
      <alignment horizontal="center"/>
    </xf>
    <xf numFmtId="0" fontId="18" fillId="7" borderId="12" xfId="0" applyFont="1" applyFill="1" applyBorder="1" applyAlignment="1">
      <alignment horizontal="center"/>
    </xf>
    <xf numFmtId="0" fontId="19" fillId="7" borderId="81" xfId="0" applyFont="1" applyFill="1" applyBorder="1" applyAlignment="1">
      <alignment horizontal="center"/>
    </xf>
    <xf numFmtId="0" fontId="23" fillId="7" borderId="33" xfId="0" applyFont="1" applyFill="1" applyBorder="1" applyAlignment="1">
      <alignment horizontal="center"/>
    </xf>
    <xf numFmtId="0" fontId="19" fillId="7" borderId="33" xfId="0" applyFont="1" applyFill="1" applyBorder="1" applyAlignment="1">
      <alignment horizontal="center"/>
    </xf>
    <xf numFmtId="0" fontId="18" fillId="7" borderId="33" xfId="0" applyFont="1" applyFill="1" applyBorder="1" applyAlignment="1">
      <alignment horizontal="center"/>
    </xf>
    <xf numFmtId="0" fontId="18" fillId="7" borderId="34" xfId="0" applyFont="1" applyFill="1" applyBorder="1" applyAlignment="1">
      <alignment horizontal="center"/>
    </xf>
    <xf numFmtId="0" fontId="18" fillId="7" borderId="65" xfId="0" applyFont="1" applyFill="1" applyBorder="1" applyAlignment="1">
      <alignment horizontal="center"/>
    </xf>
    <xf numFmtId="0" fontId="26" fillId="7" borderId="33" xfId="0" applyFont="1" applyFill="1" applyBorder="1" applyAlignment="1">
      <alignment horizontal="center"/>
    </xf>
    <xf numFmtId="0" fontId="18" fillId="7" borderId="8" xfId="0" applyFont="1" applyFill="1" applyBorder="1" applyAlignment="1">
      <alignment horizontal="center"/>
    </xf>
    <xf numFmtId="0" fontId="26" fillId="7" borderId="16" xfId="0" applyFont="1" applyFill="1" applyBorder="1" applyAlignment="1">
      <alignment horizontal="center"/>
    </xf>
    <xf numFmtId="0" fontId="18" fillId="7" borderId="16" xfId="0" applyFont="1" applyFill="1" applyBorder="1" applyAlignment="1">
      <alignment horizontal="center"/>
    </xf>
    <xf numFmtId="0" fontId="18" fillId="7" borderId="84" xfId="0" applyFont="1" applyFill="1" applyBorder="1" applyAlignment="1">
      <alignment horizontal="center"/>
    </xf>
    <xf numFmtId="1" fontId="19" fillId="7" borderId="90" xfId="0" applyNumberFormat="1" applyFont="1" applyFill="1" applyBorder="1" applyAlignment="1">
      <alignment horizontal="center" vertical="center"/>
    </xf>
    <xf numFmtId="1" fontId="19" fillId="7" borderId="91" xfId="0" applyNumberFormat="1" applyFont="1" applyFill="1" applyBorder="1" applyAlignment="1">
      <alignment horizontal="center" vertical="center"/>
    </xf>
    <xf numFmtId="1" fontId="19" fillId="7" borderId="59" xfId="0" applyNumberFormat="1" applyFont="1" applyFill="1" applyBorder="1" applyAlignment="1">
      <alignment horizontal="center" vertical="center"/>
    </xf>
    <xf numFmtId="1" fontId="19" fillId="7" borderId="89" xfId="0" applyNumberFormat="1" applyFont="1" applyFill="1" applyBorder="1" applyAlignment="1">
      <alignment horizontal="center" vertical="center"/>
    </xf>
    <xf numFmtId="1" fontId="19" fillId="7" borderId="92" xfId="0" applyNumberFormat="1" applyFont="1" applyFill="1" applyBorder="1" applyAlignment="1">
      <alignment horizontal="center" vertical="center"/>
    </xf>
    <xf numFmtId="0" fontId="19" fillId="7" borderId="8" xfId="0" applyFont="1" applyFill="1" applyBorder="1" applyAlignment="1">
      <alignment horizontal="center" vertical="center"/>
    </xf>
    <xf numFmtId="0" fontId="23" fillId="7" borderId="8" xfId="0" applyFont="1" applyFill="1" applyBorder="1" applyAlignment="1">
      <alignment horizontal="center" vertical="center"/>
    </xf>
    <xf numFmtId="0" fontId="19" fillId="7" borderId="0" xfId="0" applyFont="1" applyFill="1" applyBorder="1" applyAlignment="1">
      <alignment horizontal="center" vertical="center"/>
    </xf>
    <xf numFmtId="0" fontId="19" fillId="7" borderId="89" xfId="0" applyFont="1" applyFill="1" applyBorder="1" applyAlignment="1">
      <alignment horizontal="center" vertical="center"/>
    </xf>
    <xf numFmtId="0" fontId="23" fillId="7" borderId="90" xfId="0" applyFont="1" applyFill="1" applyBorder="1" applyAlignment="1">
      <alignment horizontal="center" vertical="center"/>
    </xf>
    <xf numFmtId="0" fontId="19" fillId="7" borderId="90" xfId="0" applyFont="1" applyFill="1" applyBorder="1" applyAlignment="1">
      <alignment horizontal="center" vertical="center"/>
    </xf>
    <xf numFmtId="0" fontId="19" fillId="7" borderId="70" xfId="0" applyFont="1" applyFill="1" applyBorder="1" applyAlignment="1">
      <alignment horizontal="center" vertical="center"/>
    </xf>
    <xf numFmtId="0" fontId="19" fillId="7" borderId="58" xfId="0" applyFont="1" applyFill="1" applyBorder="1" applyAlignment="1">
      <alignment horizontal="center" vertical="center"/>
    </xf>
    <xf numFmtId="0" fontId="26" fillId="7" borderId="6" xfId="0" applyFont="1" applyFill="1" applyBorder="1" applyAlignment="1">
      <alignment horizontal="center" vertical="center"/>
    </xf>
    <xf numFmtId="0" fontId="19" fillId="7" borderId="6" xfId="0" applyFont="1" applyFill="1" applyBorder="1" applyAlignment="1">
      <alignment horizontal="center" vertical="center"/>
    </xf>
    <xf numFmtId="0" fontId="18" fillId="7" borderId="6" xfId="0" applyFont="1" applyFill="1" applyBorder="1" applyAlignment="1">
      <alignment horizontal="center" vertical="center"/>
    </xf>
    <xf numFmtId="0" fontId="19" fillId="7" borderId="86" xfId="0" applyFont="1" applyFill="1" applyBorder="1" applyAlignment="1">
      <alignment horizontal="center" vertical="center"/>
    </xf>
    <xf numFmtId="0" fontId="18" fillId="7" borderId="20" xfId="0" applyFont="1" applyFill="1" applyBorder="1" applyAlignment="1">
      <alignment horizontal="center" vertical="center"/>
    </xf>
    <xf numFmtId="0" fontId="26" fillId="7" borderId="10" xfId="0" applyFont="1" applyFill="1" applyBorder="1" applyAlignment="1">
      <alignment horizontal="center" vertical="center"/>
    </xf>
    <xf numFmtId="0" fontId="18" fillId="7" borderId="10" xfId="0" applyFont="1" applyFill="1" applyBorder="1" applyAlignment="1">
      <alignment horizontal="center" vertical="center"/>
    </xf>
    <xf numFmtId="0" fontId="18" fillId="7" borderId="12" xfId="0" applyFont="1" applyFill="1" applyBorder="1" applyAlignment="1">
      <alignment horizontal="center" vertical="center"/>
    </xf>
    <xf numFmtId="0" fontId="18" fillId="7" borderId="81" xfId="0" applyFont="1" applyFill="1" applyBorder="1" applyAlignment="1">
      <alignment horizontal="center" vertical="center"/>
    </xf>
    <xf numFmtId="0" fontId="26" fillId="7" borderId="33" xfId="0" applyFont="1" applyFill="1" applyBorder="1" applyAlignment="1">
      <alignment horizontal="center" vertical="center"/>
    </xf>
    <xf numFmtId="0" fontId="18" fillId="7" borderId="33" xfId="0" applyFont="1" applyFill="1" applyBorder="1" applyAlignment="1">
      <alignment horizontal="center" vertical="center"/>
    </xf>
    <xf numFmtId="0" fontId="18" fillId="7" borderId="65" xfId="0" applyFont="1" applyFill="1" applyBorder="1" applyAlignment="1">
      <alignment horizontal="center" vertical="center"/>
    </xf>
    <xf numFmtId="0" fontId="26" fillId="7" borderId="23" xfId="0" applyFont="1" applyFill="1" applyBorder="1" applyAlignment="1">
      <alignment horizontal="center" vertical="center"/>
    </xf>
    <xf numFmtId="0" fontId="18" fillId="7" borderId="23" xfId="0" applyFont="1" applyFill="1" applyBorder="1" applyAlignment="1">
      <alignment horizontal="center" vertical="center"/>
    </xf>
    <xf numFmtId="0" fontId="27" fillId="7" borderId="23" xfId="0" applyFont="1" applyFill="1" applyBorder="1" applyAlignment="1">
      <alignment horizontal="center" vertical="center"/>
    </xf>
    <xf numFmtId="0" fontId="18" fillId="7" borderId="8" xfId="0" applyFont="1" applyFill="1" applyBorder="1" applyAlignment="1">
      <alignment horizontal="center" vertical="center"/>
    </xf>
    <xf numFmtId="0" fontId="26" fillId="7" borderId="9" xfId="0" applyFont="1" applyFill="1" applyBorder="1" applyAlignment="1">
      <alignment horizontal="center" vertical="center"/>
    </xf>
    <xf numFmtId="0" fontId="18" fillId="7" borderId="9" xfId="0" applyFont="1" applyFill="1" applyBorder="1" applyAlignment="1">
      <alignment horizontal="center" vertical="center"/>
    </xf>
    <xf numFmtId="0" fontId="18" fillId="7" borderId="84" xfId="0" applyFont="1" applyFill="1" applyBorder="1" applyAlignment="1">
      <alignment horizontal="center" vertical="center"/>
    </xf>
    <xf numFmtId="0" fontId="19" fillId="7" borderId="65" xfId="0" applyFont="1" applyFill="1" applyBorder="1" applyAlignment="1">
      <alignment horizontal="center"/>
    </xf>
    <xf numFmtId="0" fontId="19" fillId="7" borderId="23" xfId="0" applyFont="1" applyFill="1" applyBorder="1" applyAlignment="1">
      <alignment horizontal="center"/>
    </xf>
    <xf numFmtId="0" fontId="26" fillId="7" borderId="9" xfId="0" applyFont="1" applyFill="1" applyBorder="1" applyAlignment="1">
      <alignment horizontal="center"/>
    </xf>
    <xf numFmtId="0" fontId="18" fillId="7" borderId="9" xfId="0" applyFont="1" applyFill="1" applyBorder="1" applyAlignment="1">
      <alignment horizontal="center"/>
    </xf>
    <xf numFmtId="0" fontId="18" fillId="7" borderId="81" xfId="0" applyFont="1" applyFill="1" applyBorder="1" applyAlignment="1">
      <alignment horizontal="center"/>
    </xf>
    <xf numFmtId="0" fontId="18" fillId="7" borderId="26" xfId="0" applyFont="1" applyFill="1" applyBorder="1" applyAlignment="1">
      <alignment horizontal="center"/>
    </xf>
    <xf numFmtId="0" fontId="19" fillId="7" borderId="26" xfId="0" applyFont="1" applyFill="1" applyBorder="1" applyAlignment="1">
      <alignment horizontal="center"/>
    </xf>
    <xf numFmtId="0" fontId="18" fillId="0" borderId="97" xfId="0" applyFont="1" applyBorder="1" applyAlignment="1">
      <alignment horizontal="center"/>
    </xf>
    <xf numFmtId="0" fontId="18" fillId="0" borderId="95" xfId="0" applyFont="1" applyBorder="1" applyAlignment="1">
      <alignment horizontal="center"/>
    </xf>
    <xf numFmtId="1" fontId="19" fillId="0" borderId="81" xfId="0" applyNumberFormat="1" applyFont="1" applyBorder="1" applyAlignment="1">
      <alignment horizontal="center"/>
    </xf>
    <xf numFmtId="1" fontId="23" fillId="0" borderId="64" xfId="0" applyNumberFormat="1" applyFont="1" applyBorder="1" applyAlignment="1">
      <alignment horizontal="center"/>
    </xf>
    <xf numFmtId="1" fontId="19" fillId="0" borderId="64" xfId="0" applyNumberFormat="1" applyFont="1" applyBorder="1" applyAlignment="1">
      <alignment horizontal="center"/>
    </xf>
    <xf numFmtId="0" fontId="19" fillId="0" borderId="64" xfId="0" applyFont="1" applyBorder="1" applyAlignment="1">
      <alignment horizontal="center"/>
    </xf>
    <xf numFmtId="0" fontId="18" fillId="0" borderId="118" xfId="0" applyFont="1" applyBorder="1" applyAlignment="1">
      <alignment horizontal="center"/>
    </xf>
    <xf numFmtId="0" fontId="19" fillId="0" borderId="118" xfId="0" applyFont="1" applyBorder="1" applyAlignment="1">
      <alignment horizontal="center"/>
    </xf>
    <xf numFmtId="1" fontId="27" fillId="0" borderId="24" xfId="0" applyNumberFormat="1" applyFont="1" applyBorder="1" applyAlignment="1">
      <alignment horizontal="center"/>
    </xf>
    <xf numFmtId="0" fontId="18" fillId="0" borderId="11" xfId="0" applyFont="1" applyBorder="1" applyAlignment="1">
      <alignment horizontal="center"/>
    </xf>
    <xf numFmtId="0" fontId="18" fillId="0" borderId="26" xfId="0" applyFont="1" applyBorder="1" applyAlignment="1">
      <alignment horizontal="center"/>
    </xf>
    <xf numFmtId="0" fontId="18" fillId="0" borderId="10" xfId="0" applyFont="1" applyBorder="1" applyAlignment="1">
      <alignment horizontal="center"/>
    </xf>
    <xf numFmtId="0" fontId="18" fillId="0" borderId="11" xfId="0" applyFont="1" applyBorder="1" applyAlignment="1">
      <alignment horizontal="center" vertical="center"/>
    </xf>
    <xf numFmtId="0" fontId="18" fillId="0" borderId="26" xfId="0" applyFont="1" applyBorder="1" applyAlignment="1">
      <alignment horizontal="center" vertical="center"/>
    </xf>
    <xf numFmtId="0" fontId="16" fillId="0" borderId="0" xfId="0" applyFont="1" applyBorder="1" applyAlignment="1">
      <alignment horizontal="center"/>
    </xf>
    <xf numFmtId="0" fontId="16" fillId="0" borderId="0" xfId="0" applyFont="1" applyBorder="1" applyAlignment="1">
      <alignment horizontal="center" vertical="center" textRotation="90"/>
    </xf>
    <xf numFmtId="0" fontId="17" fillId="0" borderId="0" xfId="0" applyFont="1" applyBorder="1" applyAlignment="1">
      <alignment horizontal="center" vertical="center" textRotation="90"/>
    </xf>
    <xf numFmtId="0" fontId="18" fillId="0" borderId="0" xfId="0" applyFont="1" applyBorder="1" applyAlignment="1">
      <alignment horizontal="left" vertical="top" wrapText="1"/>
    </xf>
    <xf numFmtId="0" fontId="18" fillId="3" borderId="0" xfId="0" applyFont="1" applyFill="1" applyBorder="1" applyAlignment="1">
      <alignment horizontal="left"/>
    </xf>
    <xf numFmtId="1" fontId="19" fillId="0" borderId="0" xfId="0" applyNumberFormat="1" applyFont="1" applyAlignment="1">
      <alignment horizontal="left" vertical="center"/>
    </xf>
    <xf numFmtId="0" fontId="19" fillId="0" borderId="0" xfId="0" applyFont="1" applyBorder="1" applyAlignment="1">
      <alignment horizontal="left" vertical="top" wrapText="1"/>
    </xf>
    <xf numFmtId="0" fontId="18" fillId="4" borderId="0" xfId="0" applyFont="1" applyFill="1" applyBorder="1" applyAlignment="1">
      <alignment horizontal="left" vertical="top" wrapText="1"/>
    </xf>
    <xf numFmtId="0" fontId="18" fillId="0" borderId="0" xfId="0" applyFont="1" applyBorder="1" applyAlignment="1">
      <alignment horizontal="center" vertical="center"/>
    </xf>
    <xf numFmtId="0" fontId="15" fillId="0" borderId="0" xfId="0" applyFont="1" applyAlignment="1">
      <alignment horizontal="left"/>
    </xf>
    <xf numFmtId="0" fontId="19" fillId="0" borderId="11" xfId="0" applyFont="1" applyBorder="1" applyAlignment="1">
      <alignment horizontal="center"/>
    </xf>
    <xf numFmtId="0" fontId="16" fillId="0" borderId="10" xfId="0" applyFont="1" applyBorder="1" applyAlignment="1">
      <alignment horizontal="center"/>
    </xf>
    <xf numFmtId="0" fontId="19" fillId="0" borderId="32" xfId="0" applyFont="1" applyBorder="1" applyAlignment="1">
      <alignment horizontal="center"/>
    </xf>
    <xf numFmtId="0" fontId="19" fillId="0" borderId="30" xfId="0" applyFont="1" applyBorder="1" applyAlignment="1">
      <alignment horizontal="center"/>
    </xf>
    <xf numFmtId="0" fontId="19" fillId="0" borderId="33" xfId="0" applyFont="1" applyBorder="1" applyAlignment="1">
      <alignment horizontal="center"/>
    </xf>
    <xf numFmtId="0" fontId="32" fillId="0" borderId="23" xfId="0" applyFont="1" applyBorder="1" applyAlignment="1">
      <alignment horizontal="center"/>
    </xf>
    <xf numFmtId="0" fontId="18" fillId="0" borderId="0" xfId="0" applyFont="1" applyBorder="1" applyAlignment="1">
      <alignment horizontal="left"/>
    </xf>
    <xf numFmtId="0" fontId="18" fillId="0" borderId="21" xfId="0" applyFont="1" applyBorder="1" applyAlignment="1">
      <alignment horizontal="left"/>
    </xf>
    <xf numFmtId="1" fontId="19" fillId="0" borderId="23" xfId="0" applyNumberFormat="1" applyFont="1" applyBorder="1" applyAlignment="1">
      <alignment horizontal="center"/>
    </xf>
    <xf numFmtId="1" fontId="19" fillId="0" borderId="10" xfId="0" applyNumberFormat="1" applyFont="1" applyBorder="1" applyAlignment="1">
      <alignment horizontal="center"/>
    </xf>
    <xf numFmtId="1" fontId="18" fillId="0" borderId="23" xfId="0" applyNumberFormat="1" applyFont="1" applyBorder="1" applyAlignment="1">
      <alignment horizontal="center"/>
    </xf>
    <xf numFmtId="1" fontId="18" fillId="0" borderId="10" xfId="0" applyNumberFormat="1" applyFont="1" applyBorder="1" applyAlignment="1">
      <alignment horizontal="center"/>
    </xf>
    <xf numFmtId="0" fontId="18" fillId="0" borderId="23" xfId="0" applyFont="1" applyBorder="1" applyAlignment="1">
      <alignment horizontal="left"/>
    </xf>
    <xf numFmtId="0" fontId="18" fillId="0" borderId="23" xfId="0" applyFont="1" applyFill="1" applyBorder="1" applyAlignment="1">
      <alignment horizontal="center"/>
    </xf>
    <xf numFmtId="0" fontId="18" fillId="0" borderId="10" xfId="0" applyFont="1" applyFill="1" applyBorder="1" applyAlignment="1">
      <alignment horizontal="center"/>
    </xf>
    <xf numFmtId="0" fontId="26" fillId="0" borderId="23" xfId="0" applyFont="1" applyFill="1" applyBorder="1" applyAlignment="1">
      <alignment horizontal="center"/>
    </xf>
    <xf numFmtId="0" fontId="26" fillId="0" borderId="10" xfId="0" applyFont="1" applyFill="1" applyBorder="1" applyAlignment="1">
      <alignment horizontal="center"/>
    </xf>
    <xf numFmtId="0" fontId="19" fillId="0" borderId="23" xfId="0" applyFont="1" applyBorder="1" applyAlignment="1">
      <alignment horizontal="center"/>
    </xf>
    <xf numFmtId="0" fontId="19" fillId="0" borderId="10" xfId="0" applyFont="1" applyBorder="1" applyAlignment="1">
      <alignment horizontal="center"/>
    </xf>
    <xf numFmtId="0" fontId="18" fillId="0" borderId="23" xfId="0" applyFont="1" applyBorder="1" applyAlignment="1">
      <alignment horizontal="center"/>
    </xf>
    <xf numFmtId="0" fontId="26" fillId="0" borderId="23" xfId="0" applyFont="1" applyBorder="1" applyAlignment="1">
      <alignment horizontal="center"/>
    </xf>
    <xf numFmtId="0" fontId="26" fillId="0" borderId="10" xfId="0" applyFont="1" applyBorder="1" applyAlignment="1">
      <alignment horizontal="center"/>
    </xf>
    <xf numFmtId="0" fontId="26" fillId="4" borderId="23" xfId="0" applyFont="1" applyFill="1" applyBorder="1" applyAlignment="1">
      <alignment horizontal="center"/>
    </xf>
    <xf numFmtId="0" fontId="26" fillId="4" borderId="10" xfId="0" applyFont="1" applyFill="1" applyBorder="1" applyAlignment="1">
      <alignment horizontal="center"/>
    </xf>
    <xf numFmtId="0" fontId="18" fillId="4" borderId="23" xfId="0" applyFont="1" applyFill="1" applyBorder="1" applyAlignment="1">
      <alignment horizontal="center"/>
    </xf>
    <xf numFmtId="0" fontId="18" fillId="4" borderId="10" xfId="0" applyFont="1" applyFill="1" applyBorder="1" applyAlignment="1">
      <alignment horizontal="center"/>
    </xf>
    <xf numFmtId="0" fontId="26" fillId="4" borderId="23" xfId="0" applyFont="1" applyFill="1" applyBorder="1" applyAlignment="1">
      <alignment horizontal="center" vertical="center"/>
    </xf>
    <xf numFmtId="0" fontId="26" fillId="4" borderId="10" xfId="0" applyFont="1" applyFill="1" applyBorder="1" applyAlignment="1">
      <alignment horizontal="center" vertical="center"/>
    </xf>
    <xf numFmtId="0" fontId="18" fillId="0" borderId="23" xfId="0" applyFont="1" applyBorder="1" applyAlignment="1">
      <alignment horizontal="center" vertical="center"/>
    </xf>
    <xf numFmtId="0" fontId="18" fillId="0" borderId="10" xfId="0" applyFont="1" applyBorder="1" applyAlignment="1">
      <alignment horizontal="center" vertical="center"/>
    </xf>
    <xf numFmtId="0" fontId="26" fillId="0" borderId="23" xfId="0" applyFont="1" applyBorder="1" applyAlignment="1">
      <alignment horizontal="center" vertical="center"/>
    </xf>
    <xf numFmtId="0" fontId="26" fillId="0" borderId="10" xfId="0" applyFont="1" applyBorder="1" applyAlignment="1">
      <alignment horizontal="center" vertical="center"/>
    </xf>
    <xf numFmtId="0" fontId="18" fillId="4" borderId="23" xfId="0" applyFont="1" applyFill="1" applyBorder="1" applyAlignment="1">
      <alignment horizontal="center" vertical="center"/>
    </xf>
    <xf numFmtId="0" fontId="18" fillId="4" borderId="10"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24"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0" xfId="0" applyFont="1" applyFill="1" applyBorder="1" applyAlignment="1">
      <alignment horizontal="center" vertical="center"/>
    </xf>
    <xf numFmtId="1" fontId="23" fillId="0" borderId="16"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18" fillId="0" borderId="23" xfId="0" applyNumberFormat="1" applyFont="1" applyBorder="1" applyAlignment="1">
      <alignment horizontal="center" vertical="center"/>
    </xf>
    <xf numFmtId="0" fontId="18" fillId="0" borderId="23"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25" xfId="0" applyFont="1" applyFill="1" applyBorder="1" applyAlignment="1">
      <alignment horizontal="center" vertical="center"/>
    </xf>
    <xf numFmtId="0" fontId="26" fillId="0" borderId="26" xfId="0" applyFont="1" applyBorder="1" applyAlignment="1">
      <alignment horizontal="left" vertical="top"/>
    </xf>
    <xf numFmtId="0" fontId="26" fillId="0" borderId="130" xfId="0" applyFont="1" applyBorder="1" applyAlignment="1">
      <alignment horizontal="left" vertical="center"/>
    </xf>
    <xf numFmtId="0" fontId="18" fillId="0" borderId="9" xfId="0" applyFont="1" applyBorder="1" applyAlignment="1">
      <alignment horizontal="center" vertical="center"/>
    </xf>
    <xf numFmtId="1" fontId="23" fillId="0" borderId="9" xfId="0" applyNumberFormat="1" applyFont="1" applyBorder="1" applyAlignment="1">
      <alignment horizontal="center" vertical="center"/>
    </xf>
    <xf numFmtId="1" fontId="18" fillId="0" borderId="9" xfId="0" applyNumberFormat="1" applyFont="1" applyBorder="1" applyAlignment="1">
      <alignment horizontal="center" vertical="center"/>
    </xf>
    <xf numFmtId="0" fontId="18" fillId="0" borderId="9" xfId="0" applyFont="1" applyFill="1" applyBorder="1" applyAlignment="1">
      <alignment horizontal="center" vertical="center"/>
    </xf>
    <xf numFmtId="0" fontId="26" fillId="0" borderId="10" xfId="0" applyFont="1" applyBorder="1" applyAlignment="1">
      <alignment horizontal="left" vertical="top"/>
    </xf>
    <xf numFmtId="1" fontId="19" fillId="0" borderId="10" xfId="0" applyNumberFormat="1" applyFont="1" applyBorder="1" applyAlignment="1">
      <alignment horizontal="center" vertical="center"/>
    </xf>
    <xf numFmtId="1" fontId="23" fillId="0" borderId="10" xfId="0" applyNumberFormat="1" applyFont="1" applyBorder="1" applyAlignment="1">
      <alignment horizontal="center" vertical="center"/>
    </xf>
    <xf numFmtId="1" fontId="18" fillId="0" borderId="10" xfId="0" applyNumberFormat="1"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20" xfId="0" applyFont="1" applyBorder="1" applyAlignment="1">
      <alignment horizontal="center" vertical="center"/>
    </xf>
    <xf numFmtId="0" fontId="19" fillId="0" borderId="111" xfId="0" applyFont="1" applyBorder="1" applyAlignment="1">
      <alignment horizontal="center" vertical="center"/>
    </xf>
    <xf numFmtId="0" fontId="19" fillId="0" borderId="85" xfId="0" applyFont="1" applyBorder="1" applyAlignment="1">
      <alignment horizontal="center" vertical="center"/>
    </xf>
    <xf numFmtId="0" fontId="19" fillId="0" borderId="26" xfId="0" applyFont="1" applyBorder="1" applyAlignment="1">
      <alignment horizontal="center" vertical="center"/>
    </xf>
    <xf numFmtId="0" fontId="23" fillId="4" borderId="23" xfId="0" applyFont="1" applyFill="1" applyBorder="1" applyAlignment="1">
      <alignment horizontal="center" vertical="center"/>
    </xf>
    <xf numFmtId="0" fontId="23" fillId="0" borderId="64" xfId="0" applyFont="1" applyBorder="1" applyAlignment="1">
      <alignment horizontal="center"/>
    </xf>
    <xf numFmtId="0" fontId="19" fillId="0" borderId="81" xfId="0" applyFont="1" applyBorder="1" applyAlignment="1">
      <alignment horizontal="center"/>
    </xf>
    <xf numFmtId="0" fontId="15" fillId="0" borderId="10" xfId="0" applyFont="1" applyBorder="1" applyAlignment="1">
      <alignment horizontal="center" vertical="center"/>
    </xf>
    <xf numFmtId="0" fontId="19" fillId="0" borderId="23" xfId="0" applyFont="1" applyBorder="1" applyAlignment="1">
      <alignment horizontal="center" vertical="center"/>
    </xf>
    <xf numFmtId="0" fontId="32" fillId="0" borderId="9" xfId="0" applyFont="1" applyBorder="1" applyAlignment="1">
      <alignment horizontal="center" vertical="center" textRotation="90" wrapText="1"/>
    </xf>
    <xf numFmtId="0" fontId="19" fillId="0" borderId="75" xfId="0" applyFont="1" applyBorder="1" applyAlignment="1">
      <alignment horizontal="center" vertical="top"/>
    </xf>
    <xf numFmtId="1" fontId="19" fillId="4" borderId="13" xfId="0" applyNumberFormat="1" applyFont="1" applyFill="1" applyBorder="1" applyAlignment="1">
      <alignment horizontal="center" vertical="center"/>
    </xf>
    <xf numFmtId="0" fontId="18" fillId="0" borderId="123" xfId="0" applyFont="1" applyBorder="1" applyAlignment="1">
      <alignment horizontal="center"/>
    </xf>
    <xf numFmtId="1" fontId="27" fillId="0" borderId="12" xfId="0" applyNumberFormat="1" applyFont="1" applyBorder="1" applyAlignment="1">
      <alignment horizontal="center"/>
    </xf>
    <xf numFmtId="1" fontId="27" fillId="0" borderId="23" xfId="0" applyNumberFormat="1" applyFont="1" applyBorder="1" applyAlignment="1">
      <alignment horizontal="center"/>
    </xf>
    <xf numFmtId="0" fontId="19" fillId="4" borderId="20"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13" xfId="0" applyFont="1" applyFill="1" applyBorder="1" applyAlignment="1">
      <alignment horizontal="center" vertical="center"/>
    </xf>
    <xf numFmtId="0" fontId="19" fillId="4" borderId="12" xfId="0" applyFont="1" applyFill="1" applyBorder="1" applyAlignment="1">
      <alignment horizontal="center" vertical="center"/>
    </xf>
    <xf numFmtId="0" fontId="18" fillId="0" borderId="130" xfId="0" applyFont="1" applyBorder="1" applyAlignment="1">
      <alignment horizontal="center" vertical="center"/>
    </xf>
    <xf numFmtId="0" fontId="18" fillId="0" borderId="129" xfId="0" applyFont="1" applyBorder="1" applyAlignment="1">
      <alignment horizontal="center" vertical="center"/>
    </xf>
    <xf numFmtId="1" fontId="23" fillId="0" borderId="26" xfId="0" applyNumberFormat="1" applyFont="1" applyBorder="1" applyAlignment="1">
      <alignment horizontal="center" vertical="top"/>
    </xf>
    <xf numFmtId="1" fontId="23" fillId="0" borderId="10" xfId="0" applyNumberFormat="1" applyFont="1" applyBorder="1" applyAlignment="1">
      <alignment horizontal="center" vertical="top"/>
    </xf>
    <xf numFmtId="0" fontId="19" fillId="0" borderId="10" xfId="0" applyFont="1" applyBorder="1" applyAlignment="1">
      <alignment horizontal="center" vertical="top"/>
    </xf>
    <xf numFmtId="0" fontId="18" fillId="0" borderId="11" xfId="0" applyFont="1" applyBorder="1" applyAlignment="1">
      <alignment horizontal="center" vertical="top"/>
    </xf>
    <xf numFmtId="0" fontId="19" fillId="0" borderId="11" xfId="0" applyFont="1" applyBorder="1" applyAlignment="1">
      <alignment horizontal="center" vertical="top"/>
    </xf>
    <xf numFmtId="0" fontId="26" fillId="0" borderId="127" xfId="0" applyFont="1" applyBorder="1" applyAlignment="1">
      <alignment horizontal="center" vertical="top"/>
    </xf>
    <xf numFmtId="0" fontId="18" fillId="0" borderId="12" xfId="0" applyFont="1" applyFill="1" applyBorder="1" applyAlignment="1">
      <alignment horizontal="center" vertical="top"/>
    </xf>
    <xf numFmtId="0" fontId="26" fillId="0" borderId="10" xfId="0" applyFont="1" applyFill="1" applyBorder="1" applyAlignment="1">
      <alignment horizontal="center" vertical="top"/>
    </xf>
    <xf numFmtId="0" fontId="18" fillId="0" borderId="10" xfId="0" applyFont="1" applyFill="1" applyBorder="1" applyAlignment="1">
      <alignment horizontal="center" vertical="top"/>
    </xf>
    <xf numFmtId="0" fontId="18" fillId="0" borderId="25" xfId="0" applyFont="1" applyFill="1" applyBorder="1" applyAlignment="1">
      <alignment horizontal="center" vertical="top"/>
    </xf>
    <xf numFmtId="0" fontId="18" fillId="0" borderId="26" xfId="0" applyFont="1" applyFill="1" applyBorder="1" applyAlignment="1">
      <alignment horizontal="center" vertical="top"/>
    </xf>
    <xf numFmtId="0" fontId="18" fillId="0" borderId="114" xfId="0" applyFont="1" applyBorder="1" applyAlignment="1">
      <alignment horizontal="center" vertical="top"/>
    </xf>
    <xf numFmtId="0" fontId="18" fillId="0" borderId="95" xfId="0" applyFont="1" applyBorder="1" applyAlignment="1">
      <alignment horizontal="center" vertical="top"/>
    </xf>
    <xf numFmtId="0" fontId="18" fillId="0" borderId="115" xfId="0" applyFont="1" applyBorder="1" applyAlignment="1">
      <alignment horizontal="center" vertical="top"/>
    </xf>
    <xf numFmtId="0" fontId="30" fillId="0" borderId="107" xfId="0" applyFont="1" applyBorder="1" applyAlignment="1">
      <alignment horizontal="center" vertical="top"/>
    </xf>
    <xf numFmtId="0" fontId="18" fillId="0" borderId="13" xfId="0" applyFont="1" applyBorder="1" applyAlignment="1">
      <alignment horizontal="center" vertical="top"/>
    </xf>
    <xf numFmtId="0" fontId="26" fillId="0" borderId="129" xfId="0" applyFont="1" applyBorder="1" applyAlignment="1">
      <alignment horizontal="center" vertical="top"/>
    </xf>
    <xf numFmtId="0" fontId="26" fillId="0" borderId="23" xfId="0" applyFont="1" applyFill="1" applyBorder="1" applyAlignment="1">
      <alignment horizontal="center" vertical="top"/>
    </xf>
    <xf numFmtId="0" fontId="18" fillId="0" borderId="23" xfId="0" applyFont="1" applyFill="1" applyBorder="1" applyAlignment="1">
      <alignment horizontal="center" vertical="top"/>
    </xf>
    <xf numFmtId="0" fontId="18" fillId="0" borderId="85" xfId="0" applyFont="1" applyFill="1" applyBorder="1" applyAlignment="1">
      <alignment horizontal="center" vertical="top"/>
    </xf>
    <xf numFmtId="0" fontId="18" fillId="0" borderId="20" xfId="0" applyFont="1" applyFill="1" applyBorder="1" applyAlignment="1">
      <alignment horizontal="center" vertical="top"/>
    </xf>
    <xf numFmtId="0" fontId="18" fillId="0" borderId="12" xfId="0" applyFont="1" applyBorder="1" applyAlignment="1">
      <alignment horizontal="center" vertical="top"/>
    </xf>
    <xf numFmtId="0" fontId="26" fillId="0" borderId="23" xfId="0" applyFont="1" applyBorder="1" applyAlignment="1">
      <alignment horizontal="center" vertical="top"/>
    </xf>
    <xf numFmtId="0" fontId="16" fillId="0" borderId="23" xfId="0" applyFont="1" applyBorder="1" applyAlignment="1">
      <alignment horizontal="center" vertical="top"/>
    </xf>
    <xf numFmtId="0" fontId="18" fillId="0" borderId="23" xfId="0" applyFont="1" applyBorder="1" applyAlignment="1">
      <alignment horizontal="center" vertical="top"/>
    </xf>
    <xf numFmtId="0" fontId="18" fillId="0" borderId="129" xfId="0" applyFont="1" applyBorder="1" applyAlignment="1">
      <alignment horizontal="center" vertical="top"/>
    </xf>
    <xf numFmtId="0" fontId="18" fillId="0" borderId="96" xfId="0" applyFont="1" applyBorder="1" applyAlignment="1">
      <alignment horizontal="center" vertical="top"/>
    </xf>
    <xf numFmtId="0" fontId="18" fillId="0" borderId="101" xfId="0" applyFont="1" applyBorder="1" applyAlignment="1">
      <alignment horizontal="center" vertical="top"/>
    </xf>
    <xf numFmtId="0" fontId="30" fillId="0" borderId="56" xfId="0" applyFont="1" applyBorder="1" applyAlignment="1">
      <alignment horizontal="center" vertical="top"/>
    </xf>
    <xf numFmtId="0" fontId="26" fillId="0" borderId="10" xfId="0" applyFont="1" applyBorder="1" applyAlignment="1">
      <alignment horizontal="center" vertical="top"/>
    </xf>
    <xf numFmtId="0" fontId="18" fillId="0" borderId="10" xfId="0" applyFont="1" applyBorder="1" applyAlignment="1">
      <alignment horizontal="center" vertical="top"/>
    </xf>
    <xf numFmtId="0" fontId="18" fillId="0" borderId="117" xfId="0" applyFont="1" applyBorder="1" applyAlignment="1">
      <alignment horizontal="center"/>
    </xf>
    <xf numFmtId="0" fontId="19" fillId="0" borderId="144" xfId="0" applyFont="1" applyBorder="1" applyAlignment="1">
      <alignment horizontal="center"/>
    </xf>
    <xf numFmtId="0" fontId="18" fillId="0" borderId="24" xfId="0" applyFont="1" applyBorder="1" applyAlignment="1">
      <alignment horizontal="center"/>
    </xf>
    <xf numFmtId="0" fontId="18" fillId="0" borderId="29" xfId="0" applyFont="1" applyBorder="1" applyAlignment="1">
      <alignment horizontal="center"/>
    </xf>
    <xf numFmtId="0" fontId="19" fillId="0" borderId="29" xfId="0" applyFont="1" applyBorder="1" applyAlignment="1">
      <alignment horizontal="center" vertical="center"/>
    </xf>
    <xf numFmtId="1" fontId="10" fillId="0" borderId="0" xfId="0" applyNumberFormat="1" applyFont="1" applyBorder="1" applyAlignment="1">
      <alignment horizontal="center" vertical="center"/>
    </xf>
    <xf numFmtId="0" fontId="62" fillId="0" borderId="104" xfId="0" applyFont="1" applyBorder="1" applyAlignment="1">
      <alignment horizontal="center"/>
    </xf>
    <xf numFmtId="0" fontId="62" fillId="0" borderId="70" xfId="0" applyFont="1" applyBorder="1" applyAlignment="1">
      <alignment horizontal="center"/>
    </xf>
    <xf numFmtId="0" fontId="19" fillId="0" borderId="104" xfId="0" applyFont="1" applyBorder="1" applyAlignment="1">
      <alignment horizontal="center"/>
    </xf>
    <xf numFmtId="0" fontId="19" fillId="0" borderId="70" xfId="0" applyFont="1" applyBorder="1" applyAlignment="1">
      <alignment horizontal="center"/>
    </xf>
    <xf numFmtId="0" fontId="26" fillId="0" borderId="0" xfId="0" applyFont="1" applyBorder="1" applyAlignment="1">
      <alignment horizontal="center"/>
    </xf>
    <xf numFmtId="0" fontId="26" fillId="0" borderId="0" xfId="0" applyFont="1" applyBorder="1" applyAlignment="1">
      <alignment horizontal="left"/>
    </xf>
    <xf numFmtId="0" fontId="19" fillId="9" borderId="114" xfId="0" applyFont="1" applyFill="1" applyBorder="1"/>
    <xf numFmtId="0" fontId="35" fillId="0" borderId="60" xfId="0" applyFont="1" applyBorder="1" applyAlignment="1">
      <alignment horizontal="left" vertical="top" wrapText="1"/>
    </xf>
    <xf numFmtId="1" fontId="11" fillId="0" borderId="126" xfId="0" applyNumberFormat="1" applyFont="1" applyBorder="1" applyAlignment="1">
      <alignment horizontal="center"/>
    </xf>
    <xf numFmtId="1" fontId="11" fillId="0" borderId="127" xfId="0" applyNumberFormat="1" applyFont="1" applyBorder="1" applyAlignment="1">
      <alignment horizontal="center"/>
    </xf>
    <xf numFmtId="1" fontId="11" fillId="9" borderId="114" xfId="0" applyNumberFormat="1" applyFont="1" applyFill="1" applyBorder="1" applyAlignment="1">
      <alignment horizontal="center"/>
    </xf>
    <xf numFmtId="1" fontId="11" fillId="0" borderId="127" xfId="0" applyNumberFormat="1" applyFont="1" applyBorder="1" applyAlignment="1">
      <alignment horizontal="center" vertical="top"/>
    </xf>
    <xf numFmtId="1" fontId="11" fillId="0" borderId="128" xfId="0" applyNumberFormat="1" applyFont="1" applyBorder="1" applyAlignment="1">
      <alignment horizontal="center"/>
    </xf>
    <xf numFmtId="1" fontId="11" fillId="0" borderId="127" xfId="0" applyNumberFormat="1" applyFont="1" applyBorder="1" applyAlignment="1">
      <alignment horizontal="center" vertical="center"/>
    </xf>
    <xf numFmtId="1" fontId="11" fillId="4" borderId="129" xfId="0" applyNumberFormat="1" applyFont="1" applyFill="1" applyBorder="1" applyAlignment="1">
      <alignment horizontal="center" vertical="center"/>
    </xf>
    <xf numFmtId="1" fontId="11" fillId="9" borderId="114" xfId="0" applyNumberFormat="1" applyFont="1" applyFill="1" applyBorder="1" applyAlignment="1">
      <alignment horizontal="center" vertical="center"/>
    </xf>
    <xf numFmtId="0" fontId="11" fillId="4" borderId="76" xfId="0" applyFont="1" applyFill="1" applyBorder="1" applyAlignment="1">
      <alignment horizontal="center" vertical="center"/>
    </xf>
    <xf numFmtId="1" fontId="11" fillId="9" borderId="75" xfId="0" applyNumberFormat="1" applyFont="1" applyFill="1" applyBorder="1" applyAlignment="1">
      <alignment horizontal="center" vertical="center"/>
    </xf>
    <xf numFmtId="1" fontId="11" fillId="9" borderId="59" xfId="0" applyNumberFormat="1" applyFont="1" applyFill="1" applyBorder="1" applyAlignment="1">
      <alignment horizontal="center" vertical="center"/>
    </xf>
    <xf numFmtId="0" fontId="18" fillId="9" borderId="58" xfId="0" applyFont="1" applyFill="1" applyBorder="1" applyAlignment="1">
      <alignment horizontal="center"/>
    </xf>
    <xf numFmtId="0" fontId="24" fillId="4" borderId="44" xfId="0" applyFont="1" applyFill="1" applyBorder="1" applyAlignment="1">
      <alignment horizontal="center" vertical="center"/>
    </xf>
    <xf numFmtId="0" fontId="32" fillId="0" borderId="84" xfId="0" applyFont="1" applyBorder="1" applyAlignment="1">
      <alignment horizontal="center" vertical="center"/>
    </xf>
    <xf numFmtId="0" fontId="32" fillId="0" borderId="123" xfId="0" applyFont="1" applyBorder="1" applyAlignment="1">
      <alignment horizontal="center" vertical="center"/>
    </xf>
    <xf numFmtId="0" fontId="15" fillId="4" borderId="65" xfId="0" applyFont="1" applyFill="1" applyBorder="1" applyAlignment="1">
      <alignment horizontal="center" vertical="center"/>
    </xf>
    <xf numFmtId="0" fontId="24" fillId="4" borderId="81" xfId="0" applyFont="1" applyFill="1" applyBorder="1" applyAlignment="1">
      <alignment horizontal="center" vertical="center"/>
    </xf>
    <xf numFmtId="0" fontId="15" fillId="4" borderId="81" xfId="0" applyFont="1" applyFill="1" applyBorder="1" applyAlignment="1">
      <alignment horizontal="center" vertical="center"/>
    </xf>
    <xf numFmtId="0" fontId="15" fillId="4" borderId="74" xfId="0" applyFont="1" applyFill="1" applyBorder="1" applyAlignment="1">
      <alignment horizontal="center" vertical="center"/>
    </xf>
    <xf numFmtId="0" fontId="24" fillId="9" borderId="145" xfId="0" applyFont="1" applyFill="1" applyBorder="1" applyAlignment="1">
      <alignment horizontal="center" vertical="center"/>
    </xf>
    <xf numFmtId="0" fontId="15" fillId="9" borderId="145" xfId="0" applyFont="1" applyFill="1" applyBorder="1" applyAlignment="1">
      <alignment horizontal="center" vertical="center"/>
    </xf>
    <xf numFmtId="0" fontId="15" fillId="9" borderId="105" xfId="0" applyFont="1" applyFill="1" applyBorder="1" applyAlignment="1">
      <alignment horizontal="center" vertical="center"/>
    </xf>
    <xf numFmtId="0" fontId="18" fillId="4" borderId="7" xfId="0" applyFont="1" applyFill="1" applyBorder="1" applyAlignment="1">
      <alignment horizontal="center"/>
    </xf>
    <xf numFmtId="0" fontId="18" fillId="4" borderId="30" xfId="0" applyFont="1" applyFill="1" applyBorder="1" applyAlignment="1">
      <alignment horizontal="center"/>
    </xf>
    <xf numFmtId="0" fontId="18" fillId="4" borderId="2" xfId="0" applyFont="1" applyFill="1" applyBorder="1" applyAlignment="1">
      <alignment horizontal="center"/>
    </xf>
    <xf numFmtId="0" fontId="26" fillId="4" borderId="80" xfId="0" applyFont="1" applyFill="1" applyBorder="1" applyAlignment="1">
      <alignment horizontal="center"/>
    </xf>
    <xf numFmtId="0" fontId="18" fillId="4" borderId="80" xfId="0" applyFont="1" applyFill="1" applyBorder="1" applyAlignment="1">
      <alignment horizontal="center"/>
    </xf>
    <xf numFmtId="0" fontId="18" fillId="4" borderId="124" xfId="0" applyFont="1" applyFill="1" applyBorder="1" applyAlignment="1">
      <alignment horizontal="center"/>
    </xf>
    <xf numFmtId="0" fontId="19" fillId="0" borderId="84" xfId="0" applyFont="1" applyBorder="1" applyAlignment="1">
      <alignment horizontal="center" vertical="center"/>
    </xf>
    <xf numFmtId="0" fontId="18" fillId="0" borderId="97" xfId="0" applyFont="1" applyBorder="1" applyAlignment="1">
      <alignment horizontal="center" vertical="center"/>
    </xf>
    <xf numFmtId="0" fontId="18" fillId="0" borderId="98" xfId="0" applyFont="1" applyBorder="1" applyAlignment="1">
      <alignment horizontal="center" vertical="center"/>
    </xf>
    <xf numFmtId="1" fontId="11" fillId="0" borderId="128" xfId="0" applyNumberFormat="1" applyFont="1" applyBorder="1" applyAlignment="1">
      <alignment horizontal="center" vertical="center"/>
    </xf>
    <xf numFmtId="0" fontId="19" fillId="0" borderId="12" xfId="0" applyFont="1" applyBorder="1" applyAlignment="1">
      <alignment horizontal="center" vertical="center"/>
    </xf>
    <xf numFmtId="1" fontId="23" fillId="9" borderId="80" xfId="0" applyNumberFormat="1" applyFont="1" applyFill="1" applyBorder="1" applyAlignment="1">
      <alignment horizontal="center" vertical="center"/>
    </xf>
    <xf numFmtId="1" fontId="23" fillId="4" borderId="89" xfId="0" applyNumberFormat="1" applyFont="1" applyFill="1" applyBorder="1" applyAlignment="1">
      <alignment horizontal="center" vertical="center"/>
    </xf>
    <xf numFmtId="1" fontId="23" fillId="4" borderId="90" xfId="0" applyNumberFormat="1" applyFont="1" applyFill="1" applyBorder="1" applyAlignment="1">
      <alignment horizontal="center" vertical="center"/>
    </xf>
    <xf numFmtId="0" fontId="16" fillId="0" borderId="77" xfId="0" applyFont="1" applyBorder="1" applyAlignment="1">
      <alignment horizontal="center"/>
    </xf>
    <xf numFmtId="0" fontId="16" fillId="0" borderId="114" xfId="0" applyFont="1" applyBorder="1" applyAlignment="1">
      <alignment horizontal="center"/>
    </xf>
    <xf numFmtId="0" fontId="19" fillId="9" borderId="139" xfId="0" applyNumberFormat="1" applyFont="1" applyFill="1" applyBorder="1" applyAlignment="1">
      <alignment horizontal="center"/>
    </xf>
    <xf numFmtId="1" fontId="19" fillId="0" borderId="10" xfId="0" applyNumberFormat="1" applyFont="1" applyBorder="1" applyAlignment="1">
      <alignment horizontal="center" vertical="top"/>
    </xf>
    <xf numFmtId="1" fontId="19" fillId="0" borderId="60" xfId="0" applyNumberFormat="1" applyFont="1" applyBorder="1" applyAlignment="1">
      <alignment horizontal="center"/>
    </xf>
    <xf numFmtId="0" fontId="19" fillId="4" borderId="10" xfId="0" applyFont="1" applyFill="1" applyBorder="1" applyAlignment="1">
      <alignment horizontal="center"/>
    </xf>
    <xf numFmtId="0" fontId="19" fillId="0" borderId="86" xfId="0" applyFont="1" applyFill="1" applyBorder="1" applyAlignment="1">
      <alignment horizontal="center"/>
    </xf>
    <xf numFmtId="0" fontId="19" fillId="0" borderId="84" xfId="0" applyFont="1" applyFill="1" applyBorder="1" applyAlignment="1">
      <alignment horizontal="center"/>
    </xf>
    <xf numFmtId="0" fontId="19" fillId="0" borderId="2" xfId="0" applyFont="1" applyFill="1" applyBorder="1" applyAlignment="1">
      <alignment horizontal="center"/>
    </xf>
    <xf numFmtId="0" fontId="1" fillId="4" borderId="0" xfId="0" applyFont="1" applyFill="1" applyAlignment="1">
      <alignment horizontal="justify" vertical="center" wrapText="1"/>
    </xf>
    <xf numFmtId="0" fontId="1" fillId="4" borderId="0" xfId="0" applyNumberFormat="1" applyFont="1" applyFill="1" applyAlignment="1">
      <alignment horizontal="left" vertical="top" wrapText="1"/>
    </xf>
    <xf numFmtId="1" fontId="27" fillId="0" borderId="24" xfId="0" applyNumberFormat="1" applyFont="1" applyBorder="1" applyAlignment="1">
      <alignment horizontal="center" vertical="center"/>
    </xf>
    <xf numFmtId="1" fontId="27" fillId="0" borderId="10" xfId="0" applyNumberFormat="1" applyFont="1" applyBorder="1" applyAlignment="1">
      <alignment horizontal="center" vertical="center"/>
    </xf>
    <xf numFmtId="0" fontId="19" fillId="0" borderId="13" xfId="0" applyFont="1" applyBorder="1" applyAlignment="1">
      <alignment horizontal="center" vertical="center"/>
    </xf>
    <xf numFmtId="0" fontId="23" fillId="0" borderId="127" xfId="0" applyFont="1" applyBorder="1" applyAlignment="1">
      <alignment horizontal="center" vertical="center"/>
    </xf>
    <xf numFmtId="0" fontId="19" fillId="0" borderId="11" xfId="0" applyFont="1" applyFill="1" applyBorder="1" applyAlignment="1">
      <alignment horizontal="center" vertical="center"/>
    </xf>
    <xf numFmtId="0" fontId="17" fillId="0" borderId="16" xfId="0" applyFont="1" applyBorder="1" applyAlignment="1">
      <alignment horizontal="center"/>
    </xf>
    <xf numFmtId="0" fontId="16" fillId="0" borderId="16" xfId="0" applyFont="1" applyBorder="1" applyAlignment="1">
      <alignment horizontal="center"/>
    </xf>
    <xf numFmtId="0" fontId="16" fillId="0" borderId="123" xfId="0" applyFont="1" applyBorder="1" applyAlignment="1">
      <alignment horizontal="center"/>
    </xf>
    <xf numFmtId="0" fontId="16" fillId="0" borderId="73" xfId="0" applyFont="1" applyBorder="1" applyAlignment="1">
      <alignment horizontal="center"/>
    </xf>
    <xf numFmtId="0" fontId="27" fillId="0" borderId="81" xfId="0" applyFont="1" applyBorder="1" applyAlignment="1">
      <alignment horizontal="center" vertical="center"/>
    </xf>
    <xf numFmtId="1" fontId="19" fillId="0" borderId="77" xfId="0" applyNumberFormat="1" applyFont="1" applyBorder="1" applyAlignment="1">
      <alignment horizontal="center"/>
    </xf>
    <xf numFmtId="1" fontId="23" fillId="0" borderId="81" xfId="0" applyNumberFormat="1" applyFont="1" applyBorder="1" applyAlignment="1">
      <alignment horizontal="center"/>
    </xf>
    <xf numFmtId="1" fontId="18" fillId="0" borderId="64" xfId="0" applyNumberFormat="1" applyFont="1" applyBorder="1" applyAlignment="1">
      <alignment horizontal="center"/>
    </xf>
    <xf numFmtId="0" fontId="18" fillId="0" borderId="64" xfId="0" applyFont="1" applyBorder="1" applyAlignment="1">
      <alignment horizontal="center"/>
    </xf>
    <xf numFmtId="0" fontId="26" fillId="0" borderId="71" xfId="0" applyFont="1" applyBorder="1" applyAlignment="1">
      <alignment horizontal="center"/>
    </xf>
    <xf numFmtId="0" fontId="19" fillId="0" borderId="71" xfId="0" applyFont="1" applyFill="1" applyBorder="1" applyAlignment="1">
      <alignment horizontal="center"/>
    </xf>
    <xf numFmtId="0" fontId="18" fillId="0" borderId="71" xfId="0" applyFont="1" applyBorder="1" applyAlignment="1">
      <alignment horizontal="center"/>
    </xf>
    <xf numFmtId="0" fontId="26" fillId="0" borderId="64" xfId="0" applyFont="1" applyBorder="1" applyAlignment="1">
      <alignment horizontal="center"/>
    </xf>
    <xf numFmtId="1" fontId="23" fillId="0" borderId="89" xfId="0" applyNumberFormat="1" applyFont="1" applyBorder="1" applyAlignment="1">
      <alignment horizontal="center"/>
    </xf>
    <xf numFmtId="1" fontId="11" fillId="0" borderId="130" xfId="0" applyNumberFormat="1" applyFont="1" applyBorder="1" applyAlignment="1">
      <alignment horizontal="center"/>
    </xf>
    <xf numFmtId="0" fontId="26" fillId="0" borderId="37" xfId="0" applyFont="1" applyBorder="1" applyAlignment="1">
      <alignment horizontal="center"/>
    </xf>
    <xf numFmtId="0" fontId="16" fillId="0" borderId="17" xfId="0" applyFont="1" applyBorder="1" applyAlignment="1">
      <alignment horizontal="center"/>
    </xf>
    <xf numFmtId="0" fontId="26" fillId="0" borderId="64" xfId="0" applyFont="1" applyFill="1" applyBorder="1" applyAlignment="1">
      <alignment horizontal="center"/>
    </xf>
    <xf numFmtId="0" fontId="18" fillId="0" borderId="64" xfId="0" applyFont="1" applyFill="1" applyBorder="1" applyAlignment="1">
      <alignment horizontal="center"/>
    </xf>
    <xf numFmtId="0" fontId="18" fillId="0" borderId="118" xfId="0" applyFont="1" applyFill="1" applyBorder="1" applyAlignment="1">
      <alignment horizontal="center"/>
    </xf>
    <xf numFmtId="0" fontId="18" fillId="0" borderId="112" xfId="0" applyFont="1" applyFill="1" applyBorder="1" applyAlignment="1">
      <alignment horizontal="center"/>
    </xf>
    <xf numFmtId="0" fontId="16" fillId="0" borderId="36" xfId="0" applyFont="1" applyBorder="1" applyAlignment="1">
      <alignment horizontal="center"/>
    </xf>
    <xf numFmtId="0" fontId="15" fillId="0" borderId="16" xfId="0" applyFont="1" applyBorder="1" applyAlignment="1">
      <alignment horizontal="center"/>
    </xf>
    <xf numFmtId="0" fontId="16" fillId="0" borderId="89" xfId="0" applyFont="1" applyBorder="1" applyAlignment="1">
      <alignment horizontal="center"/>
    </xf>
    <xf numFmtId="0" fontId="17" fillId="0" borderId="91" xfId="0" applyFont="1" applyBorder="1" applyAlignment="1">
      <alignment horizontal="center"/>
    </xf>
    <xf numFmtId="0" fontId="16" fillId="0" borderId="91" xfId="0" applyFont="1" applyBorder="1" applyAlignment="1">
      <alignment horizontal="center"/>
    </xf>
    <xf numFmtId="0" fontId="16" fillId="0" borderId="92" xfId="0" applyFont="1" applyBorder="1" applyAlignment="1">
      <alignment horizontal="center"/>
    </xf>
    <xf numFmtId="0" fontId="11" fillId="0" borderId="86" xfId="0" applyFont="1" applyBorder="1" applyAlignment="1">
      <alignment horizontal="center"/>
    </xf>
    <xf numFmtId="0" fontId="11" fillId="0" borderId="87" xfId="0" applyFont="1" applyBorder="1" applyAlignment="1">
      <alignment horizontal="center"/>
    </xf>
    <xf numFmtId="0" fontId="10" fillId="0" borderId="24" xfId="0" applyFont="1" applyBorder="1" applyAlignment="1">
      <alignment horizontal="center" vertical="center"/>
    </xf>
    <xf numFmtId="0" fontId="11" fillId="0" borderId="25" xfId="0" applyFont="1" applyBorder="1" applyAlignment="1">
      <alignment horizontal="center" vertical="center"/>
    </xf>
    <xf numFmtId="0" fontId="10" fillId="0" borderId="24" xfId="0" applyFont="1" applyBorder="1" applyAlignment="1">
      <alignment horizontal="center"/>
    </xf>
    <xf numFmtId="0" fontId="11" fillId="0" borderId="58" xfId="0" applyFont="1" applyBorder="1" applyAlignment="1">
      <alignment horizontal="center"/>
    </xf>
    <xf numFmtId="0" fontId="10" fillId="0" borderId="87" xfId="0" applyFont="1" applyBorder="1" applyAlignment="1">
      <alignment horizontal="center"/>
    </xf>
    <xf numFmtId="0" fontId="10" fillId="0" borderId="26" xfId="0" applyFont="1" applyBorder="1" applyAlignment="1">
      <alignment horizontal="center" vertical="center"/>
    </xf>
    <xf numFmtId="0" fontId="10" fillId="0" borderId="26" xfId="0" applyFont="1" applyBorder="1" applyAlignment="1">
      <alignment horizontal="center"/>
    </xf>
    <xf numFmtId="0" fontId="11" fillId="0" borderId="86" xfId="0" applyFont="1" applyBorder="1" applyAlignment="1">
      <alignment horizontal="center" vertical="center"/>
    </xf>
    <xf numFmtId="0" fontId="11" fillId="0" borderId="26" xfId="0" applyFont="1" applyBorder="1" applyAlignment="1">
      <alignment horizontal="center" vertical="center"/>
    </xf>
    <xf numFmtId="0" fontId="11" fillId="0" borderId="32" xfId="0" applyFont="1" applyBorder="1" applyAlignment="1">
      <alignment horizontal="center" vertical="center"/>
    </xf>
    <xf numFmtId="0" fontId="11" fillId="9" borderId="70" xfId="0" applyNumberFormat="1" applyFont="1" applyFill="1" applyBorder="1" applyAlignment="1">
      <alignment horizontal="center"/>
    </xf>
    <xf numFmtId="0" fontId="11" fillId="9" borderId="104" xfId="0" applyNumberFormat="1" applyFont="1" applyFill="1" applyBorder="1" applyAlignment="1">
      <alignment horizontal="center"/>
    </xf>
    <xf numFmtId="0" fontId="11" fillId="9" borderId="105" xfId="0" applyNumberFormat="1" applyFont="1" applyFill="1" applyBorder="1" applyAlignment="1">
      <alignment horizontal="center"/>
    </xf>
    <xf numFmtId="0" fontId="10" fillId="0" borderId="115" xfId="0" applyFont="1" applyBorder="1" applyAlignment="1">
      <alignment horizontal="center" vertical="top"/>
    </xf>
    <xf numFmtId="0" fontId="11" fillId="0" borderId="95" xfId="0" applyFont="1" applyBorder="1" applyAlignment="1">
      <alignment horizontal="center" vertical="top"/>
    </xf>
    <xf numFmtId="0" fontId="10" fillId="0" borderId="95" xfId="0" applyFont="1" applyBorder="1" applyAlignment="1">
      <alignment horizontal="center" vertical="top"/>
    </xf>
    <xf numFmtId="0" fontId="10" fillId="0" borderId="101" xfId="0" applyFont="1" applyBorder="1" applyAlignment="1">
      <alignment horizontal="center" vertical="top"/>
    </xf>
    <xf numFmtId="0" fontId="10" fillId="0" borderId="96" xfId="0" applyFont="1" applyBorder="1" applyAlignment="1">
      <alignment horizontal="center" vertical="top"/>
    </xf>
    <xf numFmtId="0" fontId="10" fillId="0" borderId="101" xfId="0" applyFont="1" applyBorder="1" applyAlignment="1">
      <alignment horizontal="center"/>
    </xf>
    <xf numFmtId="0" fontId="10" fillId="0" borderId="96" xfId="0" applyFont="1" applyBorder="1" applyAlignment="1">
      <alignment horizontal="center"/>
    </xf>
    <xf numFmtId="0" fontId="11" fillId="0" borderId="101" xfId="0" applyFont="1" applyBorder="1" applyAlignment="1">
      <alignment horizontal="center" vertical="center"/>
    </xf>
    <xf numFmtId="0" fontId="11" fillId="0" borderId="101" xfId="0" applyFont="1" applyBorder="1" applyAlignment="1">
      <alignment horizontal="center"/>
    </xf>
    <xf numFmtId="0" fontId="10" fillId="0" borderId="98" xfId="0" applyFont="1" applyBorder="1" applyAlignment="1">
      <alignment horizontal="center"/>
    </xf>
    <xf numFmtId="0" fontId="10" fillId="0" borderId="97" xfId="0" applyFont="1" applyBorder="1" applyAlignment="1">
      <alignment horizontal="center"/>
    </xf>
    <xf numFmtId="0" fontId="10" fillId="0" borderId="98" xfId="0" applyFont="1" applyBorder="1" applyAlignment="1">
      <alignment horizontal="center" vertical="center"/>
    </xf>
    <xf numFmtId="0" fontId="11" fillId="0" borderId="97" xfId="0" applyFont="1" applyBorder="1" applyAlignment="1">
      <alignment horizontal="center" vertical="center"/>
    </xf>
    <xf numFmtId="0" fontId="11" fillId="9" borderId="138" xfId="0" applyNumberFormat="1" applyFont="1" applyFill="1" applyBorder="1" applyAlignment="1">
      <alignment horizontal="center"/>
    </xf>
    <xf numFmtId="0" fontId="11" fillId="9" borderId="89" xfId="0" applyNumberFormat="1" applyFont="1" applyFill="1" applyBorder="1" applyAlignment="1">
      <alignment horizontal="center"/>
    </xf>
    <xf numFmtId="0" fontId="11" fillId="9" borderId="92" xfId="0" applyNumberFormat="1" applyFont="1" applyFill="1" applyBorder="1" applyAlignment="1">
      <alignment horizontal="center"/>
    </xf>
    <xf numFmtId="0" fontId="10" fillId="0" borderId="115" xfId="0" applyFont="1" applyBorder="1" applyAlignment="1">
      <alignment horizontal="center"/>
    </xf>
    <xf numFmtId="0" fontId="10" fillId="0" borderId="95" xfId="0" applyFont="1" applyBorder="1" applyAlignment="1">
      <alignment horizontal="center"/>
    </xf>
    <xf numFmtId="0" fontId="10" fillId="0" borderId="14" xfId="0" applyFont="1" applyBorder="1" applyAlignment="1">
      <alignment horizontal="center"/>
    </xf>
    <xf numFmtId="0" fontId="10" fillId="0" borderId="63" xfId="0" applyFont="1" applyBorder="1"/>
    <xf numFmtId="0" fontId="11" fillId="0" borderId="63" xfId="0" applyFont="1" applyBorder="1"/>
    <xf numFmtId="0" fontId="10" fillId="0" borderId="63" xfId="0" applyFont="1" applyBorder="1" applyAlignment="1">
      <alignment horizontal="center"/>
    </xf>
    <xf numFmtId="0" fontId="10" fillId="0" borderId="102" xfId="0" applyFont="1" applyBorder="1" applyAlignment="1">
      <alignment horizontal="center"/>
    </xf>
    <xf numFmtId="0" fontId="10" fillId="0" borderId="106" xfId="0" applyFont="1" applyBorder="1" applyAlignment="1">
      <alignment horizontal="center"/>
    </xf>
    <xf numFmtId="0" fontId="11" fillId="9" borderId="95" xfId="0" applyNumberFormat="1" applyFont="1" applyFill="1" applyBorder="1" applyAlignment="1">
      <alignment horizontal="center"/>
    </xf>
    <xf numFmtId="0" fontId="11" fillId="9" borderId="115" xfId="0" applyNumberFormat="1" applyFont="1" applyFill="1" applyBorder="1" applyAlignment="1">
      <alignment horizontal="center"/>
    </xf>
    <xf numFmtId="0" fontId="11" fillId="9" borderId="93" xfId="0" applyNumberFormat="1" applyFont="1" applyFill="1" applyBorder="1" applyAlignment="1">
      <alignment horizontal="center"/>
    </xf>
    <xf numFmtId="0" fontId="11" fillId="9" borderId="136" xfId="0" applyNumberFormat="1" applyFont="1" applyFill="1" applyBorder="1" applyAlignment="1">
      <alignment horizontal="center"/>
    </xf>
    <xf numFmtId="0" fontId="11" fillId="0" borderId="96" xfId="0" applyFont="1" applyBorder="1" applyAlignment="1">
      <alignment horizontal="center"/>
    </xf>
    <xf numFmtId="0" fontId="11" fillId="0" borderId="106" xfId="0" applyFont="1" applyBorder="1" applyAlignment="1">
      <alignment horizontal="center"/>
    </xf>
    <xf numFmtId="49" fontId="11" fillId="2" borderId="66" xfId="0" applyNumberFormat="1" applyFont="1" applyFill="1" applyBorder="1" applyAlignment="1">
      <alignment horizontal="center"/>
    </xf>
    <xf numFmtId="0" fontId="11" fillId="2" borderId="46" xfId="0" applyNumberFormat="1" applyFont="1" applyFill="1" applyBorder="1" applyAlignment="1">
      <alignment horizontal="center"/>
    </xf>
    <xf numFmtId="0" fontId="11" fillId="2" borderId="47" xfId="0" applyNumberFormat="1" applyFont="1" applyFill="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0" fontId="10" fillId="0" borderId="66" xfId="0" applyFont="1" applyBorder="1" applyAlignment="1">
      <alignment horizontal="center"/>
    </xf>
    <xf numFmtId="0" fontId="10" fillId="0" borderId="48" xfId="0" applyFont="1" applyBorder="1" applyAlignment="1">
      <alignment horizontal="center"/>
    </xf>
    <xf numFmtId="0" fontId="10" fillId="0" borderId="49" xfId="0" applyFont="1" applyBorder="1" applyAlignment="1">
      <alignment horizontal="center"/>
    </xf>
    <xf numFmtId="0" fontId="10" fillId="0" borderId="54" xfId="0" applyFont="1" applyBorder="1" applyAlignment="1">
      <alignment horizontal="center"/>
    </xf>
    <xf numFmtId="0" fontId="10" fillId="0" borderId="55" xfId="0" applyFont="1" applyBorder="1" applyAlignment="1">
      <alignment horizontal="center"/>
    </xf>
    <xf numFmtId="49" fontId="11" fillId="9" borderId="135" xfId="0" applyNumberFormat="1" applyFont="1" applyFill="1" applyBorder="1" applyAlignment="1">
      <alignment horizontal="center"/>
    </xf>
    <xf numFmtId="49" fontId="11" fillId="9" borderId="141" xfId="0" applyNumberFormat="1" applyFont="1" applyFill="1" applyBorder="1" applyAlignment="1">
      <alignment horizontal="center"/>
    </xf>
    <xf numFmtId="49" fontId="11" fillId="4" borderId="93" xfId="0" applyNumberFormat="1" applyFont="1" applyFill="1" applyBorder="1" applyAlignment="1">
      <alignment horizontal="center"/>
    </xf>
    <xf numFmtId="49" fontId="11" fillId="4" borderId="136" xfId="0" applyNumberFormat="1" applyFont="1" applyFill="1" applyBorder="1" applyAlignment="1">
      <alignment horizontal="center"/>
    </xf>
    <xf numFmtId="0" fontId="10" fillId="0" borderId="89" xfId="0" applyFont="1" applyBorder="1" applyAlignment="1">
      <alignment horizontal="center"/>
    </xf>
    <xf numFmtId="0" fontId="10" fillId="0" borderId="91" xfId="0" applyFont="1" applyBorder="1" applyAlignment="1">
      <alignment horizontal="center"/>
    </xf>
    <xf numFmtId="0" fontId="11" fillId="0" borderId="92" xfId="0" applyFont="1" applyBorder="1" applyAlignment="1">
      <alignment horizontal="center"/>
    </xf>
    <xf numFmtId="0" fontId="11" fillId="0" borderId="124" xfId="0" applyFont="1" applyBorder="1" applyAlignment="1">
      <alignment horizontal="center"/>
    </xf>
    <xf numFmtId="1" fontId="11" fillId="0" borderId="24" xfId="0" applyNumberFormat="1" applyFont="1" applyFill="1" applyBorder="1" applyAlignment="1">
      <alignment horizontal="center"/>
    </xf>
    <xf numFmtId="1" fontId="11" fillId="0" borderId="24" xfId="0" applyNumberFormat="1" applyFont="1" applyBorder="1" applyAlignment="1">
      <alignment horizontal="center"/>
    </xf>
    <xf numFmtId="1" fontId="11" fillId="0" borderId="10" xfId="0" applyNumberFormat="1" applyFont="1" applyBorder="1" applyAlignment="1">
      <alignment horizontal="center"/>
    </xf>
    <xf numFmtId="1" fontId="11" fillId="0" borderId="25" xfId="0" applyNumberFormat="1" applyFont="1" applyBorder="1" applyAlignment="1">
      <alignment horizontal="center"/>
    </xf>
    <xf numFmtId="1" fontId="11" fillId="0" borderId="28" xfId="0" applyNumberFormat="1" applyFont="1" applyBorder="1" applyAlignment="1">
      <alignment horizontal="center"/>
    </xf>
    <xf numFmtId="1" fontId="68" fillId="0" borderId="10" xfId="0" applyNumberFormat="1" applyFont="1" applyBorder="1" applyAlignment="1">
      <alignment horizontal="center"/>
    </xf>
    <xf numFmtId="1" fontId="11" fillId="0" borderId="0" xfId="0" applyNumberFormat="1" applyFont="1" applyAlignment="1">
      <alignment horizontal="center"/>
    </xf>
    <xf numFmtId="0" fontId="11" fillId="0" borderId="0" xfId="0" applyFont="1"/>
    <xf numFmtId="1" fontId="11" fillId="0" borderId="0" xfId="0" applyNumberFormat="1" applyFont="1"/>
    <xf numFmtId="1" fontId="68" fillId="0" borderId="6" xfId="0" applyNumberFormat="1" applyFont="1" applyFill="1" applyBorder="1" applyAlignment="1">
      <alignment horizontal="center"/>
    </xf>
    <xf numFmtId="1" fontId="11" fillId="0" borderId="7" xfId="0" applyNumberFormat="1" applyFont="1" applyFill="1" applyBorder="1" applyAlignment="1">
      <alignment horizontal="center"/>
    </xf>
    <xf numFmtId="1" fontId="11" fillId="0" borderId="86" xfId="0" applyNumberFormat="1" applyFont="1" applyBorder="1" applyAlignment="1">
      <alignment horizontal="center"/>
    </xf>
    <xf numFmtId="1" fontId="68" fillId="0" borderId="6" xfId="0" applyNumberFormat="1" applyFont="1" applyBorder="1" applyAlignment="1">
      <alignment horizontal="center"/>
    </xf>
    <xf numFmtId="1" fontId="11" fillId="0" borderId="6" xfId="0" applyNumberFormat="1" applyFont="1" applyBorder="1" applyAlignment="1">
      <alignment horizontal="center"/>
    </xf>
    <xf numFmtId="1" fontId="11" fillId="0" borderId="87" xfId="0" applyNumberFormat="1" applyFont="1" applyBorder="1" applyAlignment="1">
      <alignment horizontal="center"/>
    </xf>
    <xf numFmtId="1" fontId="11" fillId="0" borderId="57" xfId="0" applyNumberFormat="1" applyFont="1" applyBorder="1" applyAlignment="1">
      <alignment horizontal="center"/>
    </xf>
    <xf numFmtId="1" fontId="11" fillId="0" borderId="63" xfId="0" applyNumberFormat="1" applyFont="1" applyFill="1" applyBorder="1" applyAlignment="1">
      <alignment horizontal="center"/>
    </xf>
    <xf numFmtId="1" fontId="11" fillId="0" borderId="10" xfId="0" applyNumberFormat="1" applyFont="1" applyFill="1" applyBorder="1" applyAlignment="1">
      <alignment horizontal="center"/>
    </xf>
    <xf numFmtId="1" fontId="11" fillId="0" borderId="11" xfId="0" applyNumberFormat="1" applyFont="1" applyFill="1" applyBorder="1" applyAlignment="1">
      <alignment horizontal="center"/>
    </xf>
    <xf numFmtId="1" fontId="10" fillId="0" borderId="10" xfId="0" applyNumberFormat="1" applyFont="1" applyFill="1" applyBorder="1" applyAlignment="1">
      <alignment horizontal="center"/>
    </xf>
    <xf numFmtId="1" fontId="68" fillId="0" borderId="10" xfId="0" applyNumberFormat="1" applyFont="1" applyFill="1" applyBorder="1" applyAlignment="1">
      <alignment horizontal="center"/>
    </xf>
    <xf numFmtId="1" fontId="68" fillId="0" borderId="11" xfId="0" applyNumberFormat="1" applyFont="1" applyFill="1" applyBorder="1" applyAlignment="1">
      <alignment horizontal="center"/>
    </xf>
    <xf numFmtId="1" fontId="11" fillId="0" borderId="10" xfId="0" applyNumberFormat="1" applyFont="1" applyFill="1" applyBorder="1" applyAlignment="1">
      <alignment horizontal="center" vertical="center"/>
    </xf>
    <xf numFmtId="1" fontId="10" fillId="0" borderId="24" xfId="0" applyNumberFormat="1" applyFont="1" applyFill="1" applyBorder="1" applyAlignment="1">
      <alignment horizontal="center"/>
    </xf>
    <xf numFmtId="0" fontId="70" fillId="0" borderId="10" xfId="0" applyFont="1" applyFill="1" applyBorder="1" applyAlignment="1">
      <alignment horizontal="center"/>
    </xf>
    <xf numFmtId="1" fontId="70" fillId="0" borderId="11" xfId="0" applyNumberFormat="1" applyFont="1" applyFill="1" applyBorder="1" applyAlignment="1">
      <alignment horizontal="center"/>
    </xf>
    <xf numFmtId="1" fontId="69" fillId="0" borderId="10" xfId="0" applyNumberFormat="1" applyFont="1" applyFill="1" applyBorder="1" applyAlignment="1">
      <alignment horizontal="center"/>
    </xf>
    <xf numFmtId="0" fontId="70" fillId="0" borderId="10" xfId="0" applyFont="1" applyBorder="1" applyAlignment="1">
      <alignment horizontal="center" vertical="center"/>
    </xf>
    <xf numFmtId="1" fontId="70" fillId="0" borderId="10" xfId="0" applyNumberFormat="1" applyFont="1" applyBorder="1" applyAlignment="1">
      <alignment horizontal="center" vertical="center"/>
    </xf>
    <xf numFmtId="1" fontId="70" fillId="0" borderId="25" xfId="0" applyNumberFormat="1" applyFont="1" applyBorder="1" applyAlignment="1">
      <alignment horizontal="center" vertical="center"/>
    </xf>
    <xf numFmtId="0" fontId="23" fillId="4" borderId="6" xfId="0" applyFont="1" applyFill="1" applyBorder="1" applyAlignment="1">
      <alignment horizontal="center"/>
    </xf>
    <xf numFmtId="0" fontId="19" fillId="4" borderId="6" xfId="0" applyFont="1" applyFill="1" applyBorder="1" applyAlignment="1">
      <alignment horizontal="center"/>
    </xf>
    <xf numFmtId="0" fontId="23" fillId="9" borderId="20" xfId="0" applyFont="1" applyFill="1" applyBorder="1" applyAlignment="1">
      <alignment horizontal="center"/>
    </xf>
    <xf numFmtId="0" fontId="37" fillId="9" borderId="91" xfId="0" applyFont="1" applyFill="1" applyBorder="1" applyAlignment="1">
      <alignment horizontal="center"/>
    </xf>
    <xf numFmtId="1" fontId="19" fillId="0" borderId="77" xfId="0" applyNumberFormat="1" applyFont="1" applyBorder="1" applyAlignment="1">
      <alignment horizontal="center" vertical="center"/>
    </xf>
    <xf numFmtId="1" fontId="11" fillId="0" borderId="2" xfId="0" applyNumberFormat="1" applyFont="1" applyFill="1" applyBorder="1" applyAlignment="1">
      <alignment horizontal="center" vertical="center"/>
    </xf>
    <xf numFmtId="0" fontId="68" fillId="0" borderId="80" xfId="0" applyFont="1" applyFill="1" applyBorder="1" applyAlignment="1">
      <alignment horizontal="center" vertical="center"/>
    </xf>
    <xf numFmtId="0" fontId="11" fillId="0" borderId="80" xfId="0" applyFont="1" applyFill="1" applyBorder="1" applyAlignment="1">
      <alignment horizontal="center" vertical="center"/>
    </xf>
    <xf numFmtId="0" fontId="11" fillId="0" borderId="3" xfId="0" applyFont="1" applyFill="1" applyBorder="1" applyAlignment="1">
      <alignment horizontal="center" vertical="center"/>
    </xf>
    <xf numFmtId="1" fontId="11" fillId="0" borderId="89" xfId="0" applyNumberFormat="1" applyFont="1" applyFill="1" applyBorder="1" applyAlignment="1">
      <alignment horizontal="center" vertical="center"/>
    </xf>
    <xf numFmtId="0" fontId="68" fillId="0" borderId="91" xfId="0" applyFont="1" applyFill="1" applyBorder="1" applyAlignment="1">
      <alignment horizontal="center" vertical="center"/>
    </xf>
    <xf numFmtId="0" fontId="11" fillId="0" borderId="91" xfId="0" applyFont="1" applyFill="1" applyBorder="1" applyAlignment="1">
      <alignment horizontal="center" vertical="center"/>
    </xf>
    <xf numFmtId="0" fontId="11" fillId="0" borderId="92" xfId="0" applyFont="1" applyFill="1" applyBorder="1" applyAlignment="1">
      <alignment horizontal="center" vertical="center"/>
    </xf>
    <xf numFmtId="1" fontId="11" fillId="0" borderId="17" xfId="0" applyNumberFormat="1" applyFont="1" applyBorder="1" applyAlignment="1">
      <alignment horizontal="center" vertical="center"/>
    </xf>
    <xf numFmtId="0" fontId="68" fillId="0" borderId="9" xfId="0" applyFont="1" applyBorder="1" applyAlignment="1">
      <alignment horizontal="center" vertical="center"/>
    </xf>
    <xf numFmtId="0" fontId="11" fillId="0" borderId="9" xfId="0" applyFont="1" applyBorder="1" applyAlignment="1">
      <alignment horizontal="center" vertical="center"/>
    </xf>
    <xf numFmtId="0" fontId="11" fillId="0" borderId="111" xfId="0" applyFont="1" applyBorder="1" applyAlignment="1">
      <alignment horizontal="center" vertical="center"/>
    </xf>
    <xf numFmtId="1" fontId="11" fillId="0" borderId="24" xfId="0" applyNumberFormat="1" applyFont="1" applyBorder="1" applyAlignment="1">
      <alignment horizontal="center" vertical="center"/>
    </xf>
    <xf numFmtId="1" fontId="11" fillId="0" borderId="26" xfId="0" applyNumberFormat="1" applyFont="1" applyBorder="1" applyAlignment="1">
      <alignment horizontal="center" vertical="center"/>
    </xf>
    <xf numFmtId="1" fontId="23" fillId="0" borderId="24" xfId="0" applyNumberFormat="1" applyFont="1" applyBorder="1" applyAlignment="1">
      <alignment horizontal="center"/>
    </xf>
    <xf numFmtId="1" fontId="23" fillId="0" borderId="24" xfId="0" applyNumberFormat="1" applyFont="1" applyBorder="1" applyAlignment="1">
      <alignment horizontal="center" vertical="center"/>
    </xf>
    <xf numFmtId="1" fontId="19" fillId="9" borderId="2" xfId="0" applyNumberFormat="1" applyFont="1" applyFill="1" applyBorder="1" applyAlignment="1">
      <alignment horizontal="center" vertical="center"/>
    </xf>
    <xf numFmtId="0" fontId="19" fillId="4" borderId="84" xfId="0" applyFont="1" applyFill="1" applyBorder="1" applyAlignment="1">
      <alignment horizontal="center" vertical="center"/>
    </xf>
    <xf numFmtId="1" fontId="19" fillId="9" borderId="89" xfId="0" applyNumberFormat="1" applyFont="1" applyFill="1" applyBorder="1" applyAlignment="1">
      <alignment horizontal="center"/>
    </xf>
    <xf numFmtId="1" fontId="19" fillId="0" borderId="0" xfId="0" applyNumberFormat="1" applyFont="1"/>
    <xf numFmtId="164" fontId="62" fillId="0" borderId="73" xfId="0" applyNumberFormat="1" applyFont="1" applyFill="1" applyBorder="1" applyAlignment="1">
      <alignment horizontal="center"/>
    </xf>
    <xf numFmtId="164" fontId="71" fillId="0" borderId="80" xfId="0" applyNumberFormat="1" applyFont="1" applyFill="1" applyBorder="1" applyAlignment="1">
      <alignment horizontal="center"/>
    </xf>
    <xf numFmtId="164" fontId="62" fillId="0" borderId="80" xfId="0" applyNumberFormat="1" applyFont="1" applyFill="1" applyBorder="1" applyAlignment="1">
      <alignment horizontal="center"/>
    </xf>
    <xf numFmtId="164" fontId="62" fillId="0" borderId="3" xfId="0" applyNumberFormat="1" applyFont="1" applyFill="1" applyBorder="1" applyAlignment="1">
      <alignment horizontal="center"/>
    </xf>
    <xf numFmtId="164" fontId="62" fillId="0" borderId="89" xfId="0" applyNumberFormat="1" applyFont="1" applyFill="1" applyBorder="1" applyAlignment="1">
      <alignment horizontal="center"/>
    </xf>
    <xf numFmtId="164" fontId="71" fillId="0" borderId="91" xfId="0" applyNumberFormat="1" applyFont="1" applyFill="1" applyBorder="1" applyAlignment="1">
      <alignment horizontal="center"/>
    </xf>
    <xf numFmtId="164" fontId="13" fillId="0" borderId="91" xfId="0" applyNumberFormat="1" applyFont="1" applyFill="1" applyBorder="1" applyAlignment="1">
      <alignment horizontal="center"/>
    </xf>
    <xf numFmtId="164" fontId="13" fillId="0" borderId="92" xfId="0" applyNumberFormat="1" applyFont="1" applyFill="1" applyBorder="1" applyAlignment="1">
      <alignment horizontal="center"/>
    </xf>
    <xf numFmtId="164" fontId="62" fillId="4" borderId="2" xfId="0" applyNumberFormat="1" applyFont="1" applyFill="1" applyBorder="1" applyAlignment="1">
      <alignment horizontal="center"/>
    </xf>
    <xf numFmtId="164" fontId="71" fillId="0" borderId="80" xfId="0" applyNumberFormat="1" applyFont="1" applyBorder="1" applyAlignment="1">
      <alignment horizontal="center"/>
    </xf>
    <xf numFmtId="164" fontId="62" fillId="0" borderId="80" xfId="0" applyNumberFormat="1" applyFont="1" applyBorder="1" applyAlignment="1">
      <alignment horizontal="center"/>
    </xf>
    <xf numFmtId="164" fontId="62" fillId="0" borderId="124" xfId="0" applyNumberFormat="1" applyFont="1" applyBorder="1" applyAlignment="1">
      <alignment horizontal="center"/>
    </xf>
    <xf numFmtId="164" fontId="62" fillId="4" borderId="5" xfId="0" applyNumberFormat="1" applyFont="1" applyFill="1" applyBorder="1" applyAlignment="1">
      <alignment horizontal="center"/>
    </xf>
    <xf numFmtId="0" fontId="23" fillId="4" borderId="10" xfId="0" applyFont="1" applyFill="1" applyBorder="1" applyAlignment="1">
      <alignment horizontal="center" vertical="center"/>
    </xf>
    <xf numFmtId="0" fontId="19" fillId="4" borderId="10" xfId="0" applyFont="1" applyFill="1" applyBorder="1" applyAlignment="1">
      <alignment horizontal="center" vertical="center"/>
    </xf>
    <xf numFmtId="0" fontId="19" fillId="4" borderId="25" xfId="0" applyFont="1" applyFill="1" applyBorder="1" applyAlignment="1">
      <alignment horizontal="center" vertical="center"/>
    </xf>
    <xf numFmtId="0" fontId="27" fillId="4" borderId="20" xfId="0" applyFont="1" applyFill="1" applyBorder="1" applyAlignment="1">
      <alignment horizontal="center" vertical="center"/>
    </xf>
    <xf numFmtId="0" fontId="30" fillId="4" borderId="10" xfId="0" applyFont="1" applyFill="1" applyBorder="1" applyAlignment="1">
      <alignment horizontal="center" vertical="center"/>
    </xf>
    <xf numFmtId="0" fontId="27" fillId="4" borderId="10" xfId="0" applyFont="1" applyFill="1" applyBorder="1" applyAlignment="1">
      <alignment horizontal="center" vertical="center"/>
    </xf>
    <xf numFmtId="0" fontId="30" fillId="4" borderId="25" xfId="0" applyFont="1" applyFill="1" applyBorder="1" applyAlignment="1">
      <alignment horizontal="center" vertical="center"/>
    </xf>
    <xf numFmtId="0" fontId="19" fillId="4" borderId="20" xfId="0" applyFont="1" applyFill="1" applyBorder="1" applyAlignment="1">
      <alignment horizontal="center"/>
    </xf>
    <xf numFmtId="0" fontId="30" fillId="4" borderId="25" xfId="0" applyFont="1" applyFill="1" applyBorder="1" applyAlignment="1">
      <alignment horizontal="center"/>
    </xf>
    <xf numFmtId="0" fontId="30" fillId="4" borderId="10" xfId="0" applyFont="1" applyFill="1" applyBorder="1" applyAlignment="1">
      <alignment horizontal="center"/>
    </xf>
    <xf numFmtId="0" fontId="19" fillId="4" borderId="58" xfId="0" applyFont="1" applyFill="1" applyBorder="1" applyAlignment="1">
      <alignment horizontal="center"/>
    </xf>
    <xf numFmtId="0" fontId="19" fillId="4" borderId="86" xfId="0" applyFont="1" applyFill="1" applyBorder="1" applyAlignment="1">
      <alignment horizontal="center"/>
    </xf>
    <xf numFmtId="0" fontId="23" fillId="4" borderId="10" xfId="0" applyFont="1" applyFill="1" applyBorder="1" applyAlignment="1">
      <alignment horizontal="center"/>
    </xf>
    <xf numFmtId="0" fontId="19" fillId="4" borderId="12" xfId="0" applyFont="1" applyFill="1" applyBorder="1" applyAlignment="1">
      <alignment horizontal="center" vertical="top"/>
    </xf>
    <xf numFmtId="0" fontId="19" fillId="4" borderId="23" xfId="0" applyFont="1" applyFill="1" applyBorder="1" applyAlignment="1">
      <alignment horizontal="center" vertical="top"/>
    </xf>
    <xf numFmtId="0" fontId="32" fillId="4" borderId="23" xfId="0" applyFont="1" applyFill="1" applyBorder="1" applyAlignment="1">
      <alignment horizontal="center" vertical="top"/>
    </xf>
    <xf numFmtId="0" fontId="18" fillId="4" borderId="23" xfId="0" applyFont="1" applyFill="1" applyBorder="1" applyAlignment="1">
      <alignment horizontal="center" vertical="top"/>
    </xf>
    <xf numFmtId="0" fontId="23" fillId="4" borderId="10" xfId="0" applyFont="1" applyFill="1" applyBorder="1" applyAlignment="1">
      <alignment horizontal="center" vertical="top"/>
    </xf>
    <xf numFmtId="0" fontId="19" fillId="4" borderId="10" xfId="0" applyFont="1" applyFill="1" applyBorder="1" applyAlignment="1">
      <alignment horizontal="center" vertical="top"/>
    </xf>
    <xf numFmtId="0" fontId="18" fillId="4" borderId="10" xfId="0" applyFont="1" applyFill="1" applyBorder="1" applyAlignment="1">
      <alignment horizontal="center" vertical="top"/>
    </xf>
    <xf numFmtId="0" fontId="27" fillId="4" borderId="23" xfId="0" applyFont="1" applyFill="1" applyBorder="1" applyAlignment="1">
      <alignment horizontal="center" vertical="top"/>
    </xf>
    <xf numFmtId="0" fontId="19" fillId="4" borderId="84" xfId="0" applyFont="1" applyFill="1" applyBorder="1" applyAlignment="1">
      <alignment horizontal="center"/>
    </xf>
    <xf numFmtId="0" fontId="19" fillId="4" borderId="9" xfId="0" applyFont="1" applyFill="1" applyBorder="1" applyAlignment="1">
      <alignment horizontal="center"/>
    </xf>
    <xf numFmtId="0" fontId="27" fillId="4" borderId="23" xfId="0" applyFont="1" applyFill="1" applyBorder="1" applyAlignment="1">
      <alignment horizontal="center" vertical="center"/>
    </xf>
    <xf numFmtId="0" fontId="32" fillId="4" borderId="23" xfId="0" applyFont="1" applyFill="1" applyBorder="1" applyAlignment="1">
      <alignment horizontal="center" vertical="center"/>
    </xf>
    <xf numFmtId="0" fontId="18" fillId="4" borderId="20" xfId="0" applyFont="1" applyFill="1" applyBorder="1" applyAlignment="1">
      <alignment horizontal="center" vertical="center"/>
    </xf>
    <xf numFmtId="0" fontId="18" fillId="4" borderId="25" xfId="0" applyFont="1" applyFill="1" applyBorder="1" applyAlignment="1">
      <alignment horizontal="center" vertical="center"/>
    </xf>
    <xf numFmtId="0" fontId="18" fillId="4" borderId="12" xfId="0" applyFont="1" applyFill="1" applyBorder="1" applyAlignment="1">
      <alignment horizontal="center" vertical="center"/>
    </xf>
    <xf numFmtId="0" fontId="19" fillId="4" borderId="85" xfId="0" applyFont="1" applyFill="1" applyBorder="1" applyAlignment="1">
      <alignment horizontal="center"/>
    </xf>
    <xf numFmtId="0" fontId="18" fillId="4" borderId="19" xfId="0" applyFont="1" applyFill="1" applyBorder="1" applyAlignment="1">
      <alignment horizontal="center"/>
    </xf>
    <xf numFmtId="0" fontId="18" fillId="4" borderId="17" xfId="0" applyFont="1" applyFill="1" applyBorder="1" applyAlignment="1">
      <alignment horizontal="center"/>
    </xf>
    <xf numFmtId="0" fontId="18" fillId="4" borderId="1" xfId="0" applyFont="1" applyFill="1" applyBorder="1" applyAlignment="1">
      <alignment horizontal="center"/>
    </xf>
    <xf numFmtId="0" fontId="26" fillId="4" borderId="64" xfId="0" applyFont="1" applyFill="1" applyBorder="1" applyAlignment="1">
      <alignment horizontal="center"/>
    </xf>
    <xf numFmtId="0" fontId="18" fillId="4" borderId="64" xfId="0" applyFont="1" applyFill="1" applyBorder="1" applyAlignment="1">
      <alignment horizontal="center"/>
    </xf>
    <xf numFmtId="0" fontId="18" fillId="4" borderId="112" xfId="0" applyFont="1" applyFill="1" applyBorder="1" applyAlignment="1">
      <alignment horizontal="center"/>
    </xf>
    <xf numFmtId="0" fontId="18" fillId="4" borderId="71" xfId="0" applyFont="1" applyFill="1" applyBorder="1" applyAlignment="1">
      <alignment horizontal="center"/>
    </xf>
    <xf numFmtId="0" fontId="18" fillId="4" borderId="70" xfId="0" applyFont="1" applyFill="1" applyBorder="1" applyAlignment="1">
      <alignment horizontal="center"/>
    </xf>
    <xf numFmtId="0" fontId="26" fillId="4" borderId="81" xfId="0" applyFont="1" applyFill="1" applyBorder="1" applyAlignment="1">
      <alignment horizontal="center"/>
    </xf>
    <xf numFmtId="0" fontId="19" fillId="4" borderId="1" xfId="0" applyFont="1" applyFill="1" applyBorder="1" applyAlignment="1">
      <alignment horizontal="center"/>
    </xf>
    <xf numFmtId="0" fontId="23" fillId="4" borderId="64" xfId="0" applyFont="1" applyFill="1" applyBorder="1" applyAlignment="1">
      <alignment horizontal="center"/>
    </xf>
    <xf numFmtId="0" fontId="19" fillId="4" borderId="64" xfId="0" applyFont="1" applyFill="1" applyBorder="1" applyAlignment="1">
      <alignment horizontal="center"/>
    </xf>
    <xf numFmtId="0" fontId="19" fillId="4" borderId="112" xfId="0" applyFont="1" applyFill="1" applyBorder="1" applyAlignment="1">
      <alignment horizontal="center"/>
    </xf>
    <xf numFmtId="0" fontId="19" fillId="4" borderId="71" xfId="0" applyFont="1" applyFill="1" applyBorder="1" applyAlignment="1">
      <alignment horizontal="center"/>
    </xf>
    <xf numFmtId="0" fontId="57" fillId="4" borderId="0" xfId="0" applyFont="1" applyFill="1" applyBorder="1" applyAlignment="1">
      <alignment horizontal="center"/>
    </xf>
    <xf numFmtId="0" fontId="59" fillId="4" borderId="23" xfId="0" applyFont="1" applyFill="1" applyBorder="1" applyAlignment="1">
      <alignment horizontal="center"/>
    </xf>
    <xf numFmtId="0" fontId="57" fillId="4" borderId="23" xfId="0" applyFont="1" applyFill="1" applyBorder="1" applyAlignment="1">
      <alignment horizontal="center"/>
    </xf>
    <xf numFmtId="0" fontId="57" fillId="4" borderId="85" xfId="0" applyFont="1" applyFill="1" applyBorder="1" applyAlignment="1">
      <alignment horizontal="center"/>
    </xf>
    <xf numFmtId="0" fontId="57" fillId="4" borderId="36" xfId="0" applyFont="1" applyFill="1" applyBorder="1" applyAlignment="1">
      <alignment horizontal="center"/>
    </xf>
    <xf numFmtId="0" fontId="68" fillId="4" borderId="9"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11" xfId="0" applyFont="1" applyFill="1" applyBorder="1" applyAlignment="1">
      <alignment horizontal="center" vertical="center"/>
    </xf>
    <xf numFmtId="1" fontId="11" fillId="4" borderId="17" xfId="0" applyNumberFormat="1" applyFont="1" applyFill="1" applyBorder="1" applyAlignment="1">
      <alignment horizontal="center" vertical="center"/>
    </xf>
    <xf numFmtId="0" fontId="19" fillId="4" borderId="90" xfId="0" applyFont="1" applyFill="1" applyBorder="1" applyAlignment="1">
      <alignment horizontal="center"/>
    </xf>
    <xf numFmtId="0" fontId="23" fillId="4" borderId="91" xfId="0" applyFont="1" applyFill="1" applyBorder="1" applyAlignment="1">
      <alignment horizontal="center"/>
    </xf>
    <xf numFmtId="0" fontId="19" fillId="4" borderId="91" xfId="0" applyFont="1" applyFill="1" applyBorder="1" applyAlignment="1">
      <alignment horizontal="center"/>
    </xf>
    <xf numFmtId="0" fontId="19" fillId="4" borderId="92" xfId="0" applyFont="1" applyFill="1" applyBorder="1" applyAlignment="1">
      <alignment horizontal="center"/>
    </xf>
    <xf numFmtId="0" fontId="19" fillId="4" borderId="89" xfId="0" applyFont="1" applyFill="1" applyBorder="1" applyAlignment="1">
      <alignment horizontal="center"/>
    </xf>
    <xf numFmtId="164" fontId="71" fillId="4" borderId="80" xfId="0" applyNumberFormat="1" applyFont="1" applyFill="1" applyBorder="1" applyAlignment="1">
      <alignment horizontal="center"/>
    </xf>
    <xf numFmtId="164" fontId="62" fillId="4" borderId="80" xfId="0" applyNumberFormat="1" applyFont="1" applyFill="1" applyBorder="1" applyAlignment="1">
      <alignment horizontal="center"/>
    </xf>
    <xf numFmtId="164" fontId="62" fillId="4" borderId="124" xfId="0" applyNumberFormat="1" applyFont="1" applyFill="1" applyBorder="1" applyAlignment="1">
      <alignment horizontal="center"/>
    </xf>
    <xf numFmtId="1" fontId="11" fillId="4" borderId="125" xfId="0" applyNumberFormat="1" applyFont="1" applyFill="1" applyBorder="1" applyAlignment="1">
      <alignment horizontal="center"/>
    </xf>
    <xf numFmtId="1" fontId="68" fillId="4" borderId="6" xfId="0" applyNumberFormat="1" applyFont="1" applyFill="1" applyBorder="1" applyAlignment="1">
      <alignment horizontal="center"/>
    </xf>
    <xf numFmtId="1" fontId="11" fillId="4" borderId="6" xfId="0" applyNumberFormat="1" applyFont="1" applyFill="1" applyBorder="1" applyAlignment="1">
      <alignment horizontal="center"/>
    </xf>
    <xf numFmtId="1" fontId="11" fillId="4" borderId="87" xfId="0" applyNumberFormat="1" applyFont="1" applyFill="1" applyBorder="1" applyAlignment="1">
      <alignment horizontal="center"/>
    </xf>
    <xf numFmtId="1" fontId="11" fillId="4" borderId="63" xfId="0" applyNumberFormat="1" applyFont="1" applyFill="1" applyBorder="1" applyAlignment="1">
      <alignment horizontal="center"/>
    </xf>
    <xf numFmtId="1" fontId="11" fillId="4" borderId="10" xfId="0" applyNumberFormat="1" applyFont="1" applyFill="1" applyBorder="1" applyAlignment="1">
      <alignment horizontal="center"/>
    </xf>
    <xf numFmtId="1" fontId="11" fillId="4" borderId="25" xfId="0" applyNumberFormat="1" applyFont="1" applyFill="1" applyBorder="1" applyAlignment="1">
      <alignment horizontal="center"/>
    </xf>
    <xf numFmtId="1" fontId="68" fillId="4" borderId="10" xfId="0" applyNumberFormat="1" applyFont="1" applyFill="1" applyBorder="1" applyAlignment="1">
      <alignment horizontal="center"/>
    </xf>
    <xf numFmtId="1" fontId="68" fillId="4" borderId="11" xfId="0" applyNumberFormat="1" applyFont="1" applyFill="1" applyBorder="1" applyAlignment="1">
      <alignment horizontal="center"/>
    </xf>
    <xf numFmtId="1" fontId="11" fillId="4" borderId="11" xfId="0" applyNumberFormat="1" applyFont="1" applyFill="1" applyBorder="1" applyAlignment="1">
      <alignment horizontal="center"/>
    </xf>
    <xf numFmtId="1" fontId="11" fillId="4" borderId="24" xfId="0" applyNumberFormat="1" applyFont="1" applyFill="1" applyBorder="1" applyAlignment="1">
      <alignment horizontal="center" vertical="center"/>
    </xf>
    <xf numFmtId="0" fontId="70" fillId="4" borderId="10" xfId="0" applyFont="1" applyFill="1" applyBorder="1" applyAlignment="1">
      <alignment horizontal="center" vertical="center"/>
    </xf>
    <xf numFmtId="1" fontId="70" fillId="4" borderId="10" xfId="0" applyNumberFormat="1" applyFont="1" applyFill="1" applyBorder="1" applyAlignment="1">
      <alignment horizontal="center" vertical="center"/>
    </xf>
    <xf numFmtId="1" fontId="70" fillId="4" borderId="25" xfId="0" applyNumberFormat="1" applyFont="1" applyFill="1" applyBorder="1" applyAlignment="1">
      <alignment horizontal="center" vertical="center"/>
    </xf>
    <xf numFmtId="0" fontId="23" fillId="9" borderId="143" xfId="0" applyFont="1" applyFill="1" applyBorder="1" applyAlignment="1">
      <alignment horizontal="center" vertical="center"/>
    </xf>
    <xf numFmtId="1" fontId="68" fillId="9" borderId="89" xfId="0" applyNumberFormat="1" applyFont="1" applyFill="1" applyBorder="1" applyAlignment="1">
      <alignment horizontal="center" vertical="center"/>
    </xf>
    <xf numFmtId="1" fontId="68" fillId="9" borderId="91" xfId="0" applyNumberFormat="1" applyFont="1" applyFill="1" applyBorder="1" applyAlignment="1">
      <alignment horizontal="center" vertical="center"/>
    </xf>
    <xf numFmtId="1" fontId="11" fillId="9" borderId="91" xfId="0" applyNumberFormat="1" applyFont="1" applyFill="1" applyBorder="1" applyAlignment="1">
      <alignment horizontal="center" vertical="center"/>
    </xf>
    <xf numFmtId="1" fontId="11" fillId="9" borderId="92" xfId="0" applyNumberFormat="1" applyFont="1" applyFill="1" applyBorder="1" applyAlignment="1">
      <alignment horizontal="center" vertical="center"/>
    </xf>
    <xf numFmtId="1" fontId="11" fillId="9" borderId="60" xfId="0" applyNumberFormat="1" applyFont="1" applyFill="1" applyBorder="1" applyAlignment="1">
      <alignment horizontal="center" vertical="center"/>
    </xf>
    <xf numFmtId="1" fontId="11" fillId="9" borderId="89" xfId="0" applyNumberFormat="1" applyFont="1" applyFill="1" applyBorder="1" applyAlignment="1">
      <alignment horizontal="center" vertical="center"/>
    </xf>
    <xf numFmtId="1" fontId="19" fillId="9" borderId="60" xfId="0" applyNumberFormat="1" applyFont="1" applyFill="1" applyBorder="1" applyAlignment="1">
      <alignment horizontal="center" vertical="center"/>
    </xf>
    <xf numFmtId="1" fontId="68" fillId="9" borderId="90" xfId="0" applyNumberFormat="1" applyFont="1" applyFill="1" applyBorder="1" applyAlignment="1">
      <alignment horizontal="center" vertical="center"/>
    </xf>
    <xf numFmtId="1" fontId="11" fillId="9" borderId="90" xfId="0" applyNumberFormat="1" applyFont="1" applyFill="1" applyBorder="1" applyAlignment="1">
      <alignment horizontal="center" vertical="center"/>
    </xf>
    <xf numFmtId="0" fontId="23" fillId="0" borderId="91" xfId="0" applyFont="1" applyBorder="1" applyAlignment="1">
      <alignment horizontal="center" vertical="center"/>
    </xf>
    <xf numFmtId="0" fontId="19" fillId="0" borderId="91" xfId="0" applyFont="1" applyBorder="1" applyAlignment="1">
      <alignment horizontal="center" vertical="center"/>
    </xf>
    <xf numFmtId="0" fontId="19" fillId="0" borderId="112" xfId="0" applyFont="1" applyBorder="1" applyAlignment="1">
      <alignment horizontal="center" vertical="center"/>
    </xf>
    <xf numFmtId="0" fontId="32" fillId="0" borderId="0" xfId="0" applyFont="1" applyBorder="1" applyAlignment="1">
      <alignment horizontal="center" vertical="center"/>
    </xf>
    <xf numFmtId="0" fontId="19" fillId="0" borderId="30" xfId="0" applyFont="1" applyBorder="1" applyAlignment="1">
      <alignment horizontal="center" vertical="center"/>
    </xf>
    <xf numFmtId="0" fontId="26" fillId="0" borderId="10" xfId="0" applyFont="1" applyFill="1" applyBorder="1" applyAlignment="1">
      <alignment horizontal="center" vertical="center"/>
    </xf>
    <xf numFmtId="0" fontId="18" fillId="0" borderId="12" xfId="0" applyFont="1" applyFill="1" applyBorder="1" applyAlignment="1">
      <alignment horizontal="center" vertical="center"/>
    </xf>
    <xf numFmtId="1" fontId="19" fillId="0" borderId="9" xfId="0" applyNumberFormat="1" applyFont="1" applyBorder="1" applyAlignment="1">
      <alignment horizontal="center" vertical="center"/>
    </xf>
    <xf numFmtId="0" fontId="11" fillId="0" borderId="34" xfId="0" applyFont="1" applyBorder="1" applyAlignment="1">
      <alignment horizontal="center" vertical="center"/>
    </xf>
    <xf numFmtId="1" fontId="27" fillId="0" borderId="29" xfId="0" applyNumberFormat="1" applyFont="1" applyBorder="1" applyAlignment="1">
      <alignment horizontal="center" vertical="center"/>
    </xf>
    <xf numFmtId="1" fontId="27" fillId="0" borderId="33" xfId="0" applyNumberFormat="1"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23" fillId="0" borderId="128" xfId="0" applyFont="1" applyBorder="1" applyAlignment="1">
      <alignment horizontal="center" vertical="center"/>
    </xf>
    <xf numFmtId="0" fontId="18" fillId="0" borderId="29" xfId="0" applyFont="1" applyFill="1" applyBorder="1" applyAlignment="1">
      <alignment horizontal="center" vertical="center"/>
    </xf>
    <xf numFmtId="0" fontId="23" fillId="0" borderId="33"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65" xfId="0" applyFont="1" applyBorder="1" applyAlignment="1">
      <alignment horizontal="center" vertical="center"/>
    </xf>
    <xf numFmtId="0" fontId="23" fillId="0" borderId="33" xfId="0" applyFont="1" applyBorder="1" applyAlignment="1">
      <alignment horizontal="center" vertical="center"/>
    </xf>
    <xf numFmtId="0" fontId="32" fillId="4" borderId="84" xfId="0" applyFont="1" applyFill="1" applyBorder="1" applyAlignment="1">
      <alignment horizontal="center" vertical="center"/>
    </xf>
    <xf numFmtId="0" fontId="32" fillId="0" borderId="78" xfId="0" applyFont="1" applyBorder="1" applyAlignment="1">
      <alignment horizontal="center" vertical="center"/>
    </xf>
    <xf numFmtId="0" fontId="15" fillId="4" borderId="1" xfId="0" applyFont="1" applyFill="1" applyBorder="1" applyAlignment="1">
      <alignment horizontal="center" vertical="center"/>
    </xf>
    <xf numFmtId="0" fontId="15" fillId="9" borderId="138" xfId="0" applyFont="1" applyFill="1" applyBorder="1" applyAlignment="1">
      <alignment horizontal="center" vertical="center"/>
    </xf>
    <xf numFmtId="0" fontId="32" fillId="0" borderId="76" xfId="0" applyFont="1" applyBorder="1" applyAlignment="1">
      <alignment horizontal="center"/>
    </xf>
    <xf numFmtId="0" fontId="15" fillId="4" borderId="76" xfId="0" applyFont="1" applyFill="1" applyBorder="1"/>
    <xf numFmtId="0" fontId="15" fillId="9" borderId="114" xfId="0" applyFont="1" applyFill="1" applyBorder="1"/>
    <xf numFmtId="0" fontId="28" fillId="9" borderId="145" xfId="0" applyFont="1" applyFill="1" applyBorder="1" applyAlignment="1">
      <alignment horizontal="center" vertical="center"/>
    </xf>
    <xf numFmtId="1" fontId="15" fillId="9" borderId="138" xfId="0" applyNumberFormat="1" applyFont="1" applyFill="1" applyBorder="1" applyAlignment="1">
      <alignment horizontal="center" vertical="center"/>
    </xf>
    <xf numFmtId="0" fontId="19" fillId="9" borderId="145" xfId="0" applyFont="1" applyFill="1" applyBorder="1" applyAlignment="1">
      <alignment horizontal="center" vertical="center"/>
    </xf>
    <xf numFmtId="0" fontId="19" fillId="9" borderId="105" xfId="0" applyFont="1" applyFill="1" applyBorder="1" applyAlignment="1">
      <alignment horizontal="center" vertical="center"/>
    </xf>
    <xf numFmtId="0" fontId="28" fillId="9" borderId="138" xfId="0" applyFont="1" applyFill="1" applyBorder="1" applyAlignment="1">
      <alignment horizontal="center" vertical="center"/>
    </xf>
    <xf numFmtId="0" fontId="28" fillId="4" borderId="66" xfId="0" applyFont="1" applyFill="1" applyBorder="1" applyAlignment="1">
      <alignment horizontal="center" vertical="center"/>
    </xf>
    <xf numFmtId="0" fontId="16" fillId="0" borderId="70" xfId="0" applyFont="1" applyBorder="1" applyAlignment="1">
      <alignment vertical="center" textRotation="90" wrapText="1"/>
    </xf>
    <xf numFmtId="1" fontId="15" fillId="4" borderId="81" xfId="0" applyNumberFormat="1" applyFont="1" applyFill="1" applyBorder="1" applyAlignment="1">
      <alignment horizontal="center" vertical="center"/>
    </xf>
    <xf numFmtId="0" fontId="62" fillId="4" borderId="81" xfId="0" applyFont="1" applyFill="1" applyBorder="1" applyAlignment="1">
      <alignment horizontal="center" vertical="center"/>
    </xf>
    <xf numFmtId="1" fontId="23" fillId="4" borderId="81" xfId="0" applyNumberFormat="1" applyFont="1" applyFill="1" applyBorder="1" applyAlignment="1">
      <alignment horizontal="center" vertical="center"/>
    </xf>
    <xf numFmtId="1" fontId="19" fillId="9" borderId="90" xfId="0" applyNumberFormat="1" applyFont="1" applyFill="1" applyBorder="1" applyAlignment="1">
      <alignment horizontal="center"/>
    </xf>
    <xf numFmtId="1" fontId="19" fillId="9" borderId="59" xfId="0" applyNumberFormat="1" applyFont="1" applyFill="1" applyBorder="1" applyAlignment="1">
      <alignment horizontal="center"/>
    </xf>
    <xf numFmtId="1" fontId="18" fillId="9" borderId="89" xfId="0" applyNumberFormat="1" applyFont="1" applyFill="1" applyBorder="1" applyAlignment="1">
      <alignment horizontal="center" vertical="center"/>
    </xf>
    <xf numFmtId="1" fontId="18" fillId="9" borderId="90" xfId="0" applyNumberFormat="1" applyFont="1" applyFill="1" applyBorder="1" applyAlignment="1">
      <alignment horizontal="center" vertical="center"/>
    </xf>
    <xf numFmtId="0" fontId="23" fillId="0" borderId="16" xfId="0" applyFont="1" applyFill="1" applyBorder="1" applyAlignment="1">
      <alignment horizontal="center" vertical="center"/>
    </xf>
    <xf numFmtId="0" fontId="19" fillId="0" borderId="16" xfId="0" applyFont="1" applyFill="1" applyBorder="1" applyAlignment="1">
      <alignment horizontal="center" vertical="center"/>
    </xf>
    <xf numFmtId="0" fontId="19" fillId="9" borderId="8" xfId="0" applyFont="1" applyFill="1" applyBorder="1" applyAlignment="1">
      <alignment horizontal="center" vertical="center"/>
    </xf>
    <xf numFmtId="0" fontId="23" fillId="9" borderId="8" xfId="0" applyFont="1" applyFill="1" applyBorder="1" applyAlignment="1">
      <alignment horizontal="center" vertical="center"/>
    </xf>
    <xf numFmtId="0" fontId="19" fillId="9" borderId="21" xfId="0" applyFont="1" applyFill="1" applyBorder="1" applyAlignment="1">
      <alignment horizontal="center" vertical="center"/>
    </xf>
    <xf numFmtId="1" fontId="19" fillId="9" borderId="2" xfId="0" applyNumberFormat="1" applyFont="1" applyFill="1" applyBorder="1" applyAlignment="1">
      <alignment horizontal="center"/>
    </xf>
    <xf numFmtId="1" fontId="19" fillId="9" borderId="80" xfId="0" applyNumberFormat="1" applyFont="1" applyFill="1" applyBorder="1" applyAlignment="1">
      <alignment horizontal="center"/>
    </xf>
    <xf numFmtId="1" fontId="19" fillId="9" borderId="124" xfId="0" applyNumberFormat="1" applyFont="1" applyFill="1" applyBorder="1" applyAlignment="1">
      <alignment horizontal="center"/>
    </xf>
    <xf numFmtId="0" fontId="19" fillId="9" borderId="84" xfId="0" applyFont="1" applyFill="1" applyBorder="1" applyAlignment="1">
      <alignment horizontal="center" vertical="center"/>
    </xf>
    <xf numFmtId="0" fontId="19" fillId="9" borderId="65" xfId="0" applyFont="1" applyFill="1" applyBorder="1" applyAlignment="1">
      <alignment horizontal="center" vertical="center"/>
    </xf>
    <xf numFmtId="0" fontId="19" fillId="9" borderId="64" xfId="0" applyFont="1" applyFill="1" applyBorder="1" applyAlignment="1">
      <alignment horizontal="center" vertical="center"/>
    </xf>
    <xf numFmtId="0" fontId="19" fillId="9" borderId="118" xfId="0" applyFont="1" applyFill="1" applyBorder="1" applyAlignment="1">
      <alignment horizontal="center" vertical="center"/>
    </xf>
    <xf numFmtId="0" fontId="19" fillId="9" borderId="112" xfId="0" applyFont="1" applyFill="1" applyBorder="1" applyAlignment="1">
      <alignment horizontal="center" vertical="center"/>
    </xf>
    <xf numFmtId="1" fontId="19" fillId="0" borderId="19" xfId="0" applyNumberFormat="1" applyFont="1" applyBorder="1" applyAlignment="1">
      <alignment horizontal="center" vertical="center"/>
    </xf>
    <xf numFmtId="1" fontId="19" fillId="0" borderId="18" xfId="0" applyNumberFormat="1" applyFont="1" applyBorder="1" applyAlignment="1">
      <alignment horizontal="center" vertical="center"/>
    </xf>
    <xf numFmtId="0" fontId="32" fillId="0" borderId="0" xfId="0" applyFont="1" applyBorder="1" applyAlignment="1">
      <alignment horizontal="left" vertical="top" wrapText="1"/>
    </xf>
    <xf numFmtId="1" fontId="23" fillId="0" borderId="16" xfId="0" applyNumberFormat="1" applyFont="1" applyBorder="1" applyAlignment="1">
      <alignment horizontal="center" vertical="center"/>
    </xf>
    <xf numFmtId="1" fontId="18" fillId="0" borderId="16" xfId="0" applyNumberFormat="1" applyFont="1" applyBorder="1" applyAlignment="1">
      <alignment horizontal="center" vertical="center"/>
    </xf>
    <xf numFmtId="0" fontId="18" fillId="0" borderId="16" xfId="0" applyFont="1" applyBorder="1" applyAlignment="1">
      <alignment horizontal="center" vertical="center"/>
    </xf>
    <xf numFmtId="1" fontId="19" fillId="0" borderId="9" xfId="0" applyNumberFormat="1" applyFont="1" applyBorder="1" applyAlignment="1">
      <alignment horizontal="center" vertical="center"/>
    </xf>
    <xf numFmtId="0" fontId="56" fillId="4" borderId="60" xfId="0" applyFont="1" applyFill="1" applyBorder="1" applyAlignment="1">
      <alignment horizontal="right"/>
    </xf>
    <xf numFmtId="0" fontId="31" fillId="4" borderId="0" xfId="0" applyFont="1" applyFill="1" applyBorder="1" applyAlignment="1">
      <alignment horizontal="right"/>
    </xf>
    <xf numFmtId="0" fontId="10" fillId="0" borderId="0" xfId="0" applyFont="1" applyBorder="1" applyAlignment="1">
      <alignment horizontal="center"/>
    </xf>
    <xf numFmtId="0" fontId="10" fillId="0" borderId="21" xfId="0" applyFont="1" applyBorder="1" applyAlignment="1">
      <alignment horizontal="center"/>
    </xf>
    <xf numFmtId="1" fontId="11" fillId="0" borderId="76" xfId="0" applyNumberFormat="1" applyFont="1" applyBorder="1" applyAlignment="1">
      <alignment horizontal="center"/>
    </xf>
    <xf numFmtId="0" fontId="26" fillId="0" borderId="36" xfId="0" applyFont="1" applyBorder="1" applyAlignment="1">
      <alignment horizontal="center"/>
    </xf>
    <xf numFmtId="0" fontId="26" fillId="4" borderId="16" xfId="0" applyFont="1" applyFill="1" applyBorder="1" applyAlignment="1">
      <alignment horizontal="center"/>
    </xf>
    <xf numFmtId="0" fontId="18" fillId="4" borderId="16" xfId="0" applyFont="1" applyFill="1" applyBorder="1" applyAlignment="1">
      <alignment horizontal="center"/>
    </xf>
    <xf numFmtId="0" fontId="18" fillId="4" borderId="123" xfId="0" applyFont="1" applyFill="1" applyBorder="1" applyAlignment="1">
      <alignment horizontal="center"/>
    </xf>
    <xf numFmtId="0" fontId="19" fillId="0" borderId="16" xfId="0" applyFont="1" applyBorder="1" applyAlignment="1">
      <alignment horizontal="center"/>
    </xf>
    <xf numFmtId="0" fontId="11" fillId="0" borderId="98" xfId="0" applyFont="1" applyBorder="1" applyAlignment="1">
      <alignment horizontal="center"/>
    </xf>
    <xf numFmtId="0" fontId="32" fillId="9" borderId="60" xfId="0" applyFont="1" applyFill="1" applyBorder="1" applyAlignment="1">
      <alignment horizontal="left" vertical="top" wrapText="1"/>
    </xf>
    <xf numFmtId="0" fontId="10" fillId="9" borderId="60" xfId="0" applyFont="1" applyFill="1" applyBorder="1" applyAlignment="1">
      <alignment horizontal="center"/>
    </xf>
    <xf numFmtId="0" fontId="10" fillId="9" borderId="70" xfId="0" applyFont="1" applyFill="1" applyBorder="1" applyAlignment="1">
      <alignment horizontal="center"/>
    </xf>
    <xf numFmtId="0" fontId="30" fillId="9" borderId="90" xfId="0" applyFont="1" applyFill="1" applyBorder="1" applyAlignment="1">
      <alignment horizontal="center" vertical="center"/>
    </xf>
    <xf numFmtId="0" fontId="30" fillId="9" borderId="60" xfId="0" applyFont="1" applyFill="1" applyBorder="1" applyAlignment="1">
      <alignment horizontal="center" vertical="center"/>
    </xf>
    <xf numFmtId="1" fontId="18" fillId="9" borderId="91" xfId="0" applyNumberFormat="1" applyFont="1" applyFill="1" applyBorder="1" applyAlignment="1">
      <alignment horizontal="center"/>
    </xf>
    <xf numFmtId="0" fontId="18" fillId="9" borderId="89" xfId="0" applyFont="1" applyFill="1" applyBorder="1" applyAlignment="1">
      <alignment horizontal="center"/>
    </xf>
    <xf numFmtId="0" fontId="26" fillId="9" borderId="91" xfId="0" applyFont="1" applyFill="1" applyBorder="1" applyAlignment="1">
      <alignment horizontal="center"/>
    </xf>
    <xf numFmtId="0" fontId="18" fillId="9" borderId="92" xfId="0" applyFont="1" applyFill="1" applyBorder="1" applyAlignment="1">
      <alignment horizontal="center"/>
    </xf>
    <xf numFmtId="0" fontId="18" fillId="9" borderId="90" xfId="0" applyFont="1" applyFill="1" applyBorder="1" applyAlignment="1">
      <alignment horizontal="center"/>
    </xf>
    <xf numFmtId="0" fontId="32" fillId="0" borderId="60" xfId="0" applyFont="1" applyBorder="1" applyAlignment="1">
      <alignment horizontal="left" vertical="top" wrapText="1"/>
    </xf>
    <xf numFmtId="0" fontId="10" fillId="0" borderId="60" xfId="0" applyFont="1" applyBorder="1" applyAlignment="1">
      <alignment horizontal="center"/>
    </xf>
    <xf numFmtId="0" fontId="10" fillId="0" borderId="70" xfId="0" applyFont="1" applyBorder="1" applyAlignment="1">
      <alignment horizontal="center"/>
    </xf>
    <xf numFmtId="1" fontId="11" fillId="0" borderId="114" xfId="0" applyNumberFormat="1" applyFont="1" applyBorder="1" applyAlignment="1">
      <alignment horizontal="center"/>
    </xf>
    <xf numFmtId="0" fontId="18" fillId="0" borderId="75" xfId="0" applyFont="1" applyBorder="1" applyAlignment="1">
      <alignment horizontal="center" vertical="top"/>
    </xf>
    <xf numFmtId="0" fontId="10" fillId="0" borderId="90" xfId="0" applyFont="1" applyBorder="1" applyAlignment="1">
      <alignment horizontal="center"/>
    </xf>
    <xf numFmtId="0" fontId="10" fillId="0" borderId="92" xfId="0" applyFont="1" applyBorder="1" applyAlignment="1">
      <alignment horizontal="center"/>
    </xf>
    <xf numFmtId="0" fontId="10" fillId="0" borderId="5" xfId="0" applyFont="1" applyBorder="1" applyAlignment="1">
      <alignment horizontal="center"/>
    </xf>
    <xf numFmtId="0" fontId="18" fillId="4" borderId="59" xfId="0" applyFont="1" applyFill="1" applyBorder="1" applyAlignment="1">
      <alignment horizontal="center"/>
    </xf>
    <xf numFmtId="0" fontId="18" fillId="4" borderId="78" xfId="0" applyFont="1" applyFill="1" applyBorder="1" applyAlignment="1">
      <alignment horizontal="center"/>
    </xf>
    <xf numFmtId="0" fontId="18" fillId="4" borderId="118" xfId="0" applyFont="1" applyFill="1" applyBorder="1" applyAlignment="1">
      <alignment horizontal="center"/>
    </xf>
    <xf numFmtId="0" fontId="19" fillId="4" borderId="118" xfId="0" applyFont="1" applyFill="1" applyBorder="1" applyAlignment="1">
      <alignment horizontal="center"/>
    </xf>
    <xf numFmtId="1" fontId="11" fillId="0" borderId="114" xfId="0" applyNumberFormat="1" applyFont="1" applyBorder="1" applyAlignment="1">
      <alignment horizontal="center" vertical="center"/>
    </xf>
    <xf numFmtId="1" fontId="23" fillId="0" borderId="90" xfId="0" applyNumberFormat="1" applyFont="1" applyBorder="1" applyAlignment="1">
      <alignment horizontal="center" vertical="center"/>
    </xf>
    <xf numFmtId="1" fontId="23" fillId="0" borderId="91" xfId="0" applyNumberFormat="1" applyFont="1" applyBorder="1" applyAlignment="1">
      <alignment horizontal="center" vertical="center"/>
    </xf>
    <xf numFmtId="1" fontId="18" fillId="0" borderId="91" xfId="0" applyNumberFormat="1" applyFont="1" applyBorder="1" applyAlignment="1">
      <alignment horizontal="center" vertical="center"/>
    </xf>
    <xf numFmtId="0" fontId="18" fillId="0" borderId="91" xfId="0" applyFont="1" applyBorder="1" applyAlignment="1">
      <alignment horizontal="center" vertical="center"/>
    </xf>
    <xf numFmtId="0" fontId="18" fillId="0" borderId="59" xfId="0" applyFont="1" applyBorder="1" applyAlignment="1">
      <alignment horizontal="center" vertical="center"/>
    </xf>
    <xf numFmtId="0" fontId="26" fillId="0" borderId="69" xfId="0" applyFont="1" applyBorder="1" applyAlignment="1">
      <alignment horizontal="center" vertical="center"/>
    </xf>
    <xf numFmtId="0" fontId="18" fillId="0" borderId="89" xfId="0" applyFont="1" applyFill="1" applyBorder="1" applyAlignment="1">
      <alignment horizontal="center" vertical="center"/>
    </xf>
    <xf numFmtId="0" fontId="26" fillId="0" borderId="91" xfId="0" applyFont="1" applyFill="1" applyBorder="1" applyAlignment="1">
      <alignment horizontal="center" vertical="center"/>
    </xf>
    <xf numFmtId="0" fontId="18" fillId="0" borderId="91"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92" xfId="0" applyFont="1" applyFill="1" applyBorder="1" applyAlignment="1">
      <alignment horizontal="center" vertical="center"/>
    </xf>
    <xf numFmtId="0" fontId="18" fillId="4" borderId="90" xfId="0" applyFont="1" applyFill="1" applyBorder="1" applyAlignment="1">
      <alignment horizontal="center" vertical="center"/>
    </xf>
    <xf numFmtId="0" fontId="26" fillId="4" borderId="91" xfId="0" applyFont="1" applyFill="1" applyBorder="1" applyAlignment="1">
      <alignment horizontal="center" vertical="center"/>
    </xf>
    <xf numFmtId="0" fontId="18" fillId="4" borderId="91" xfId="0" applyFont="1" applyFill="1" applyBorder="1" applyAlignment="1">
      <alignment horizontal="center" vertical="center"/>
    </xf>
    <xf numFmtId="0" fontId="18" fillId="4" borderId="92" xfId="0" applyFont="1" applyFill="1" applyBorder="1" applyAlignment="1">
      <alignment horizontal="center" vertical="center"/>
    </xf>
    <xf numFmtId="0" fontId="18" fillId="4" borderId="89" xfId="0" applyFont="1" applyFill="1" applyBorder="1" applyAlignment="1">
      <alignment horizontal="center" vertical="center"/>
    </xf>
    <xf numFmtId="0" fontId="18" fillId="4" borderId="59" xfId="0" applyFont="1" applyFill="1" applyBorder="1" applyAlignment="1">
      <alignment horizontal="center" vertical="center"/>
    </xf>
    <xf numFmtId="0" fontId="11" fillId="0" borderId="90" xfId="0" applyFont="1" applyBorder="1" applyAlignment="1">
      <alignment horizontal="center"/>
    </xf>
    <xf numFmtId="1" fontId="11" fillId="0" borderId="76" xfId="0" applyNumberFormat="1" applyFont="1" applyBorder="1" applyAlignment="1">
      <alignment horizontal="center" vertical="center"/>
    </xf>
    <xf numFmtId="1" fontId="23" fillId="0" borderId="8" xfId="0" applyNumberFormat="1" applyFont="1" applyBorder="1" applyAlignment="1">
      <alignment horizontal="center" vertical="center"/>
    </xf>
    <xf numFmtId="0" fontId="11" fillId="4" borderId="84" xfId="0" applyFont="1" applyFill="1" applyBorder="1" applyAlignment="1">
      <alignment horizontal="center" vertical="center"/>
    </xf>
    <xf numFmtId="0" fontId="68" fillId="4" borderId="16"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78" xfId="0" applyFont="1" applyFill="1" applyBorder="1" applyAlignment="1">
      <alignment horizontal="center" vertical="center"/>
    </xf>
    <xf numFmtId="0" fontId="72" fillId="0" borderId="69" xfId="0" applyFont="1" applyBorder="1" applyAlignment="1">
      <alignment horizontal="center"/>
    </xf>
    <xf numFmtId="0" fontId="10" fillId="0" borderId="89" xfId="0" applyFont="1" applyFill="1" applyBorder="1" applyAlignment="1">
      <alignment horizontal="center"/>
    </xf>
    <xf numFmtId="0" fontId="72" fillId="0" borderId="91" xfId="0" applyFont="1" applyFill="1" applyBorder="1" applyAlignment="1">
      <alignment horizontal="center"/>
    </xf>
    <xf numFmtId="0" fontId="10" fillId="0" borderId="91" xfId="0" applyFont="1" applyFill="1" applyBorder="1" applyAlignment="1">
      <alignment horizontal="center"/>
    </xf>
    <xf numFmtId="0" fontId="10" fillId="0" borderId="59" xfId="0" applyFont="1" applyFill="1" applyBorder="1" applyAlignment="1">
      <alignment horizontal="center"/>
    </xf>
    <xf numFmtId="0" fontId="10" fillId="0" borderId="92" xfId="0" applyFont="1" applyFill="1" applyBorder="1" applyAlignment="1">
      <alignment horizontal="center"/>
    </xf>
    <xf numFmtId="0" fontId="10" fillId="4" borderId="90" xfId="0" applyFont="1" applyFill="1" applyBorder="1" applyAlignment="1">
      <alignment horizontal="center"/>
    </xf>
    <xf numFmtId="0" fontId="72" fillId="4" borderId="91" xfId="0" applyFont="1" applyFill="1" applyBorder="1" applyAlignment="1">
      <alignment horizontal="center"/>
    </xf>
    <xf numFmtId="0" fontId="10" fillId="4" borderId="91" xfId="0" applyFont="1" applyFill="1" applyBorder="1" applyAlignment="1">
      <alignment horizontal="center"/>
    </xf>
    <xf numFmtId="0" fontId="10" fillId="4" borderId="92" xfId="0" applyFont="1" applyFill="1" applyBorder="1" applyAlignment="1">
      <alignment horizontal="center"/>
    </xf>
    <xf numFmtId="0" fontId="11" fillId="4" borderId="12" xfId="0" applyFont="1" applyFill="1" applyBorder="1" applyAlignment="1">
      <alignment horizontal="center"/>
    </xf>
    <xf numFmtId="0" fontId="11" fillId="0" borderId="89" xfId="0" applyFont="1" applyBorder="1" applyAlignment="1">
      <alignment horizontal="center" vertical="center"/>
    </xf>
    <xf numFmtId="0" fontId="72" fillId="0" borderId="91" xfId="0" applyFont="1" applyBorder="1" applyAlignment="1">
      <alignment horizontal="center" vertical="center"/>
    </xf>
    <xf numFmtId="0" fontId="10" fillId="0" borderId="91" xfId="0" applyFont="1" applyBorder="1" applyAlignment="1">
      <alignment horizontal="center" vertical="center"/>
    </xf>
    <xf numFmtId="0" fontId="11" fillId="0" borderId="91" xfId="0" applyFont="1" applyBorder="1" applyAlignment="1">
      <alignment horizontal="center" vertical="center"/>
    </xf>
    <xf numFmtId="0" fontId="10" fillId="0" borderId="92" xfId="0" applyFont="1" applyBorder="1" applyAlignment="1">
      <alignment horizontal="center" vertical="center"/>
    </xf>
    <xf numFmtId="0" fontId="13" fillId="0" borderId="114" xfId="0" applyFont="1" applyBorder="1" applyAlignment="1">
      <alignment horizontal="center"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1" fillId="0" borderId="89" xfId="0" applyFont="1" applyBorder="1" applyAlignment="1">
      <alignment horizontal="center"/>
    </xf>
    <xf numFmtId="0" fontId="72" fillId="0" borderId="91" xfId="0" applyFont="1" applyBorder="1" applyAlignment="1">
      <alignment horizontal="center"/>
    </xf>
    <xf numFmtId="0" fontId="72" fillId="4" borderId="23" xfId="0" applyFont="1" applyFill="1" applyBorder="1" applyAlignment="1">
      <alignment horizontal="center"/>
    </xf>
    <xf numFmtId="0" fontId="11" fillId="4" borderId="23" xfId="0" applyFont="1" applyFill="1" applyBorder="1" applyAlignment="1">
      <alignment horizontal="center"/>
    </xf>
    <xf numFmtId="0" fontId="10" fillId="4" borderId="13" xfId="0" applyFont="1" applyFill="1" applyBorder="1" applyAlignment="1">
      <alignment horizontal="center"/>
    </xf>
    <xf numFmtId="1" fontId="11" fillId="9" borderId="69" xfId="0" applyNumberFormat="1" applyFont="1" applyFill="1" applyBorder="1" applyAlignment="1">
      <alignment horizontal="center" vertical="center"/>
    </xf>
    <xf numFmtId="0" fontId="26" fillId="9" borderId="60" xfId="0" applyFont="1" applyFill="1" applyBorder="1" applyAlignment="1">
      <alignment horizontal="center"/>
    </xf>
    <xf numFmtId="1" fontId="68" fillId="0" borderId="81" xfId="0" applyNumberFormat="1" applyFont="1" applyBorder="1" applyAlignment="1">
      <alignment horizontal="center"/>
    </xf>
    <xf numFmtId="1" fontId="68" fillId="0" borderId="64" xfId="0" applyNumberFormat="1" applyFont="1" applyBorder="1" applyAlignment="1">
      <alignment horizontal="center"/>
    </xf>
    <xf numFmtId="1" fontId="10" fillId="0" borderId="64" xfId="0" applyNumberFormat="1" applyFont="1" applyBorder="1" applyAlignment="1">
      <alignment horizontal="center"/>
    </xf>
    <xf numFmtId="0" fontId="10" fillId="0" borderId="64" xfId="0" applyFont="1" applyBorder="1" applyAlignment="1">
      <alignment horizontal="center"/>
    </xf>
    <xf numFmtId="0" fontId="10" fillId="0" borderId="118" xfId="0" applyFont="1" applyBorder="1" applyAlignment="1">
      <alignment horizontal="center"/>
    </xf>
    <xf numFmtId="1" fontId="23" fillId="9" borderId="89" xfId="0" applyNumberFormat="1" applyFont="1" applyFill="1" applyBorder="1" applyAlignment="1">
      <alignment horizontal="center"/>
    </xf>
    <xf numFmtId="0" fontId="19" fillId="4" borderId="114" xfId="0" applyFont="1" applyFill="1" applyBorder="1"/>
    <xf numFmtId="49" fontId="11" fillId="8" borderId="69" xfId="0" applyNumberFormat="1" applyFont="1" applyFill="1" applyBorder="1" applyAlignment="1">
      <alignment horizontal="center"/>
    </xf>
    <xf numFmtId="49" fontId="11" fillId="8" borderId="60" xfId="0" applyNumberFormat="1" applyFont="1" applyFill="1" applyBorder="1" applyAlignment="1">
      <alignment horizontal="center"/>
    </xf>
    <xf numFmtId="49" fontId="11" fillId="8" borderId="70" xfId="0" applyNumberFormat="1" applyFont="1" applyFill="1" applyBorder="1" applyAlignment="1">
      <alignment horizontal="center"/>
    </xf>
    <xf numFmtId="0" fontId="27" fillId="4" borderId="90" xfId="0" applyFont="1" applyFill="1" applyBorder="1" applyAlignment="1">
      <alignment horizontal="center" vertical="center"/>
    </xf>
    <xf numFmtId="0" fontId="27" fillId="4" borderId="60" xfId="0" applyFont="1" applyFill="1" applyBorder="1" applyAlignment="1">
      <alignment horizontal="center" vertical="center"/>
    </xf>
    <xf numFmtId="1" fontId="68" fillId="4" borderId="89" xfId="0" applyNumberFormat="1" applyFont="1" applyFill="1" applyBorder="1" applyAlignment="1">
      <alignment horizontal="center" vertical="center"/>
    </xf>
    <xf numFmtId="1" fontId="68" fillId="4" borderId="91" xfId="0" applyNumberFormat="1" applyFont="1" applyFill="1" applyBorder="1" applyAlignment="1">
      <alignment horizontal="center" vertical="center"/>
    </xf>
    <xf numFmtId="1" fontId="11" fillId="4" borderId="91" xfId="0" applyNumberFormat="1" applyFont="1" applyFill="1" applyBorder="1" applyAlignment="1">
      <alignment horizontal="center" vertical="center"/>
    </xf>
    <xf numFmtId="1" fontId="15" fillId="4" borderId="91" xfId="0" applyNumberFormat="1" applyFont="1" applyFill="1" applyBorder="1" applyAlignment="1">
      <alignment horizontal="center" vertical="center"/>
    </xf>
    <xf numFmtId="1" fontId="11" fillId="4" borderId="92" xfId="0" applyNumberFormat="1" applyFont="1" applyFill="1" applyBorder="1" applyAlignment="1">
      <alignment horizontal="center" vertical="center"/>
    </xf>
    <xf numFmtId="1" fontId="11" fillId="4" borderId="60" xfId="0" applyNumberFormat="1" applyFont="1" applyFill="1" applyBorder="1" applyAlignment="1">
      <alignment horizontal="center" vertical="center"/>
    </xf>
    <xf numFmtId="1" fontId="11" fillId="4" borderId="89" xfId="0" applyNumberFormat="1" applyFont="1" applyFill="1" applyBorder="1" applyAlignment="1">
      <alignment horizontal="center" vertical="center"/>
    </xf>
    <xf numFmtId="1" fontId="15" fillId="4" borderId="59" xfId="0" applyNumberFormat="1" applyFont="1" applyFill="1" applyBorder="1" applyAlignment="1">
      <alignment horizontal="center" vertical="center"/>
    </xf>
    <xf numFmtId="1" fontId="15" fillId="4" borderId="90" xfId="0" applyNumberFormat="1" applyFont="1" applyFill="1" applyBorder="1" applyAlignment="1">
      <alignment horizontal="center" vertical="center"/>
    </xf>
    <xf numFmtId="1" fontId="15" fillId="4" borderId="2" xfId="0" applyNumberFormat="1" applyFont="1" applyFill="1" applyBorder="1" applyAlignment="1">
      <alignment horizontal="center" vertical="center"/>
    </xf>
    <xf numFmtId="1" fontId="15" fillId="4" borderId="80" xfId="0" applyNumberFormat="1" applyFont="1" applyFill="1" applyBorder="1" applyAlignment="1">
      <alignment horizontal="center" vertical="center"/>
    </xf>
    <xf numFmtId="1" fontId="15" fillId="4" borderId="124" xfId="0" applyNumberFormat="1" applyFont="1" applyFill="1" applyBorder="1" applyAlignment="1">
      <alignment horizontal="center" vertical="center"/>
    </xf>
    <xf numFmtId="1" fontId="15" fillId="4" borderId="5" xfId="0" applyNumberFormat="1" applyFont="1" applyFill="1" applyBorder="1" applyAlignment="1">
      <alignment horizontal="center" vertical="center"/>
    </xf>
    <xf numFmtId="1" fontId="15" fillId="4" borderId="3" xfId="0" applyNumberFormat="1" applyFont="1" applyFill="1" applyBorder="1" applyAlignment="1">
      <alignment horizontal="center" vertical="center"/>
    </xf>
    <xf numFmtId="1" fontId="19" fillId="4" borderId="2" xfId="0" applyNumberFormat="1" applyFont="1" applyFill="1" applyBorder="1" applyAlignment="1">
      <alignment horizontal="center" vertical="center"/>
    </xf>
    <xf numFmtId="1" fontId="23" fillId="4" borderId="80" xfId="0" applyNumberFormat="1" applyFont="1" applyFill="1" applyBorder="1" applyAlignment="1">
      <alignment horizontal="center" vertical="center"/>
    </xf>
    <xf numFmtId="1" fontId="19" fillId="4" borderId="80" xfId="0" applyNumberFormat="1" applyFont="1" applyFill="1" applyBorder="1" applyAlignment="1">
      <alignment horizontal="center" vertical="center"/>
    </xf>
    <xf numFmtId="1" fontId="19" fillId="4" borderId="124" xfId="0" applyNumberFormat="1" applyFont="1" applyFill="1" applyBorder="1" applyAlignment="1">
      <alignment horizontal="center" vertical="center"/>
    </xf>
    <xf numFmtId="1" fontId="19" fillId="4" borderId="114" xfId="0" applyNumberFormat="1" applyFont="1" applyFill="1" applyBorder="1" applyAlignment="1">
      <alignment horizontal="center" vertical="center"/>
    </xf>
    <xf numFmtId="1" fontId="62" fillId="4" borderId="114" xfId="0" applyNumberFormat="1" applyFont="1" applyFill="1" applyBorder="1" applyAlignment="1">
      <alignment horizontal="center" vertical="center"/>
    </xf>
    <xf numFmtId="1" fontId="11" fillId="4" borderId="77" xfId="0" applyNumberFormat="1" applyFont="1" applyFill="1" applyBorder="1" applyAlignment="1">
      <alignment horizontal="center" vertical="center"/>
    </xf>
    <xf numFmtId="0" fontId="19" fillId="0" borderId="78" xfId="0" applyFont="1" applyFill="1" applyBorder="1" applyAlignment="1">
      <alignment horizontal="center" vertical="center"/>
    </xf>
    <xf numFmtId="1" fontId="11" fillId="4" borderId="76" xfId="0" applyNumberFormat="1" applyFont="1" applyFill="1" applyBorder="1" applyAlignment="1">
      <alignment horizontal="center" vertical="center"/>
    </xf>
    <xf numFmtId="1" fontId="11" fillId="0" borderId="129" xfId="0" applyNumberFormat="1" applyFont="1" applyBorder="1" applyAlignment="1">
      <alignment horizontal="center"/>
    </xf>
    <xf numFmtId="1" fontId="71" fillId="0" borderId="10" xfId="0" applyNumberFormat="1" applyFont="1" applyBorder="1" applyAlignment="1">
      <alignment horizontal="center" vertical="center"/>
    </xf>
    <xf numFmtId="0" fontId="28" fillId="4" borderId="8" xfId="0" applyFont="1" applyFill="1" applyBorder="1" applyAlignment="1">
      <alignment horizontal="center" vertical="center"/>
    </xf>
    <xf numFmtId="49" fontId="11" fillId="8" borderId="69" xfId="0" applyNumberFormat="1" applyFont="1" applyFill="1" applyBorder="1" applyAlignment="1">
      <alignment horizontal="center"/>
    </xf>
    <xf numFmtId="49" fontId="11" fillId="8" borderId="60" xfId="0" applyNumberFormat="1" applyFont="1" applyFill="1" applyBorder="1" applyAlignment="1">
      <alignment horizontal="center"/>
    </xf>
    <xf numFmtId="49" fontId="11" fillId="8" borderId="70" xfId="0" applyNumberFormat="1" applyFont="1" applyFill="1" applyBorder="1" applyAlignment="1">
      <alignment horizontal="center"/>
    </xf>
    <xf numFmtId="0" fontId="68" fillId="0" borderId="10" xfId="0" applyFont="1" applyBorder="1" applyAlignment="1">
      <alignment horizontal="center" vertical="center"/>
    </xf>
    <xf numFmtId="0" fontId="11" fillId="0" borderId="26" xfId="0" applyFont="1" applyBorder="1" applyAlignment="1">
      <alignment horizontal="center" vertical="center"/>
    </xf>
    <xf numFmtId="0" fontId="16" fillId="0" borderId="0" xfId="0" applyFont="1" applyBorder="1" applyAlignment="1">
      <alignment horizontal="center"/>
    </xf>
    <xf numFmtId="0" fontId="11" fillId="0" borderId="25" xfId="0" applyFont="1" applyBorder="1" applyAlignment="1">
      <alignment horizontal="center" vertical="center"/>
    </xf>
    <xf numFmtId="0" fontId="11" fillId="0" borderId="34" xfId="0" applyFont="1" applyBorder="1" applyAlignment="1">
      <alignment horizontal="center" vertical="center"/>
    </xf>
    <xf numFmtId="0" fontId="11" fillId="0" borderId="24" xfId="0" applyFont="1" applyBorder="1" applyAlignment="1">
      <alignment horizontal="center" vertical="center"/>
    </xf>
    <xf numFmtId="0" fontId="18" fillId="0" borderId="28" xfId="0" applyFont="1" applyBorder="1" applyAlignment="1">
      <alignment horizontal="left" vertical="center"/>
    </xf>
    <xf numFmtId="0" fontId="11" fillId="0" borderId="91" xfId="0" applyFont="1" applyBorder="1" applyAlignment="1">
      <alignment horizontal="center"/>
    </xf>
    <xf numFmtId="0" fontId="19" fillId="0" borderId="63" xfId="0" applyFont="1" applyBorder="1" applyAlignment="1">
      <alignment horizontal="center" vertical="center"/>
    </xf>
    <xf numFmtId="1" fontId="11" fillId="0" borderId="58" xfId="0" applyNumberFormat="1" applyFont="1" applyFill="1" applyBorder="1" applyAlignment="1">
      <alignment horizontal="center"/>
    </xf>
    <xf numFmtId="1" fontId="11" fillId="0" borderId="26" xfId="0" applyNumberFormat="1" applyFont="1" applyFill="1" applyBorder="1" applyAlignment="1">
      <alignment horizontal="center"/>
    </xf>
    <xf numFmtId="1" fontId="11" fillId="0" borderId="28" xfId="0" applyNumberFormat="1" applyFont="1" applyFill="1" applyBorder="1" applyAlignment="1">
      <alignment horizontal="center"/>
    </xf>
    <xf numFmtId="1" fontId="70" fillId="0" borderId="26" xfId="0" applyNumberFormat="1" applyFont="1" applyFill="1" applyBorder="1" applyAlignment="1">
      <alignment horizontal="center"/>
    </xf>
    <xf numFmtId="1" fontId="11" fillId="0" borderId="87" xfId="0" applyNumberFormat="1" applyFont="1" applyFill="1" applyBorder="1" applyAlignment="1">
      <alignment horizontal="center"/>
    </xf>
    <xf numFmtId="1" fontId="11" fillId="0" borderId="25" xfId="0" applyNumberFormat="1" applyFont="1" applyFill="1" applyBorder="1" applyAlignment="1">
      <alignment horizontal="center"/>
    </xf>
    <xf numFmtId="1" fontId="70" fillId="0" borderId="25" xfId="0" applyNumberFormat="1" applyFont="1" applyFill="1" applyBorder="1" applyAlignment="1">
      <alignment horizontal="center"/>
    </xf>
    <xf numFmtId="1" fontId="11" fillId="0" borderId="17" xfId="0" applyNumberFormat="1" applyFont="1" applyFill="1" applyBorder="1" applyAlignment="1">
      <alignment horizontal="center" vertical="center"/>
    </xf>
    <xf numFmtId="0" fontId="11" fillId="0" borderId="9" xfId="0" applyFont="1" applyFill="1" applyBorder="1" applyAlignment="1">
      <alignment horizontal="center" vertical="center"/>
    </xf>
    <xf numFmtId="1" fontId="11" fillId="0" borderId="18" xfId="0" applyNumberFormat="1" applyFont="1" applyFill="1" applyBorder="1" applyAlignment="1">
      <alignment horizontal="center" vertical="center"/>
    </xf>
    <xf numFmtId="0" fontId="70" fillId="0" borderId="9" xfId="0" applyFont="1" applyFill="1" applyBorder="1" applyAlignment="1">
      <alignment horizontal="center"/>
    </xf>
    <xf numFmtId="1" fontId="69" fillId="0" borderId="9" xfId="0" applyNumberFormat="1" applyFont="1" applyFill="1" applyBorder="1" applyAlignment="1">
      <alignment horizontal="center"/>
    </xf>
    <xf numFmtId="0" fontId="70" fillId="4" borderId="9" xfId="0" applyFont="1" applyFill="1" applyBorder="1" applyAlignment="1">
      <alignment horizontal="center" vertical="center"/>
    </xf>
    <xf numFmtId="1" fontId="70" fillId="4" borderId="9" xfId="0" applyNumberFormat="1" applyFont="1" applyFill="1" applyBorder="1" applyAlignment="1">
      <alignment horizontal="center" vertical="center"/>
    </xf>
    <xf numFmtId="1" fontId="70" fillId="4" borderId="111" xfId="0" applyNumberFormat="1" applyFont="1" applyFill="1" applyBorder="1" applyAlignment="1">
      <alignment horizontal="center" vertical="center"/>
    </xf>
    <xf numFmtId="1" fontId="11" fillId="0" borderId="9" xfId="0" applyNumberFormat="1" applyFont="1" applyBorder="1" applyAlignment="1">
      <alignment horizontal="center" vertical="center"/>
    </xf>
    <xf numFmtId="1" fontId="11" fillId="0" borderId="111" xfId="0" applyNumberFormat="1" applyFont="1" applyBorder="1" applyAlignment="1">
      <alignment horizontal="center" vertical="center"/>
    </xf>
    <xf numFmtId="1" fontId="11" fillId="0" borderId="19" xfId="0" applyNumberFormat="1" applyFont="1" applyBorder="1" applyAlignment="1">
      <alignment horizontal="center" vertical="center"/>
    </xf>
    <xf numFmtId="1" fontId="70" fillId="0" borderId="9" xfId="0" applyNumberFormat="1" applyFont="1" applyBorder="1" applyAlignment="1">
      <alignment horizontal="center" vertical="center"/>
    </xf>
    <xf numFmtId="1" fontId="70" fillId="0" borderId="111" xfId="0" applyNumberFormat="1" applyFont="1" applyBorder="1" applyAlignment="1">
      <alignment horizontal="center" vertical="center"/>
    </xf>
    <xf numFmtId="0" fontId="26" fillId="0" borderId="3" xfId="0" applyFont="1" applyBorder="1" applyAlignment="1">
      <alignment horizontal="center" vertical="center" textRotation="90"/>
    </xf>
    <xf numFmtId="0" fontId="18" fillId="0" borderId="78" xfId="0" applyFont="1" applyBorder="1" applyAlignment="1">
      <alignment horizontal="center" vertical="center" textRotation="90"/>
    </xf>
    <xf numFmtId="0" fontId="26" fillId="0" borderId="78" xfId="0" applyFont="1" applyBorder="1" applyAlignment="1">
      <alignment horizontal="center" vertical="center" textRotation="90"/>
    </xf>
    <xf numFmtId="0" fontId="26" fillId="0" borderId="13" xfId="0" applyFont="1" applyBorder="1" applyAlignment="1">
      <alignment horizontal="center" vertical="center" textRotation="90"/>
    </xf>
    <xf numFmtId="0" fontId="26" fillId="0" borderId="18" xfId="0" applyFont="1" applyBorder="1" applyAlignment="1">
      <alignment horizontal="center" vertical="center" textRotation="90"/>
    </xf>
    <xf numFmtId="1" fontId="11" fillId="0" borderId="86" xfId="0" applyNumberFormat="1" applyFont="1" applyFill="1" applyBorder="1" applyAlignment="1">
      <alignment horizontal="center"/>
    </xf>
    <xf numFmtId="1" fontId="10" fillId="0" borderId="6" xfId="0" applyNumberFormat="1" applyFont="1" applyFill="1" applyBorder="1" applyAlignment="1">
      <alignment horizontal="center"/>
    </xf>
    <xf numFmtId="1" fontId="18" fillId="0" borderId="34" xfId="0" applyNumberFormat="1" applyFont="1" applyBorder="1" applyAlignment="1">
      <alignment horizontal="center"/>
    </xf>
    <xf numFmtId="1" fontId="11" fillId="0" borderId="19" xfId="0" applyNumberFormat="1" applyFont="1" applyFill="1" applyBorder="1" applyAlignment="1">
      <alignment horizontal="center" vertical="center"/>
    </xf>
    <xf numFmtId="1" fontId="18" fillId="0" borderId="32" xfId="0" applyNumberFormat="1" applyFont="1" applyBorder="1" applyAlignment="1">
      <alignment horizontal="center"/>
    </xf>
    <xf numFmtId="1" fontId="11" fillId="0" borderId="111" xfId="0" applyNumberFormat="1" applyFont="1" applyFill="1" applyBorder="1" applyAlignment="1">
      <alignment horizontal="center" vertical="center"/>
    </xf>
    <xf numFmtId="1" fontId="10" fillId="0" borderId="7" xfId="0" applyNumberFormat="1" applyFont="1" applyFill="1" applyBorder="1" applyAlignment="1">
      <alignment horizontal="center"/>
    </xf>
    <xf numFmtId="1" fontId="10" fillId="0" borderId="11" xfId="0" applyNumberFormat="1" applyFont="1" applyFill="1" applyBorder="1" applyAlignment="1">
      <alignment horizontal="center"/>
    </xf>
    <xf numFmtId="1" fontId="69" fillId="0" borderId="11" xfId="0" applyNumberFormat="1" applyFont="1" applyFill="1" applyBorder="1" applyAlignment="1">
      <alignment horizontal="center"/>
    </xf>
    <xf numFmtId="1" fontId="69" fillId="0" borderId="18" xfId="0" applyNumberFormat="1" applyFont="1" applyFill="1" applyBorder="1" applyAlignment="1">
      <alignment horizontal="center"/>
    </xf>
    <xf numFmtId="1" fontId="19" fillId="0" borderId="34" xfId="0" applyNumberFormat="1" applyFont="1" applyBorder="1" applyAlignment="1">
      <alignment horizontal="center"/>
    </xf>
    <xf numFmtId="1" fontId="19" fillId="0" borderId="32" xfId="0" applyNumberFormat="1" applyFont="1" applyBorder="1" applyAlignment="1">
      <alignment horizontal="center"/>
    </xf>
    <xf numFmtId="1" fontId="19" fillId="0" borderId="33" xfId="0" applyNumberFormat="1" applyFont="1" applyBorder="1" applyAlignment="1">
      <alignment horizontal="center"/>
    </xf>
    <xf numFmtId="1" fontId="19" fillId="0" borderId="30" xfId="0" applyNumberFormat="1" applyFont="1" applyBorder="1" applyAlignment="1">
      <alignment horizontal="center"/>
    </xf>
    <xf numFmtId="0" fontId="18" fillId="0" borderId="36" xfId="0" applyFont="1" applyBorder="1"/>
    <xf numFmtId="0" fontId="18" fillId="0" borderId="71" xfId="0" applyFont="1" applyBorder="1"/>
    <xf numFmtId="0" fontId="65" fillId="0" borderId="0" xfId="2" applyFont="1" applyFill="1" applyAlignment="1" applyProtection="1">
      <alignment horizontal="center" vertical="center"/>
      <protection locked="0"/>
    </xf>
    <xf numFmtId="0" fontId="65" fillId="0" borderId="0" xfId="2" applyFill="1"/>
    <xf numFmtId="0" fontId="65" fillId="0" borderId="10" xfId="2" applyNumberFormat="1" applyFont="1" applyFill="1" applyBorder="1" applyAlignment="1" applyProtection="1">
      <alignment horizontal="center" vertical="center"/>
      <protection locked="0"/>
    </xf>
    <xf numFmtId="0" fontId="65" fillId="0" borderId="10" xfId="2" applyNumberFormat="1" applyFont="1" applyFill="1" applyBorder="1" applyAlignment="1" applyProtection="1">
      <alignment horizontal="center" vertical="center" textRotation="90"/>
      <protection locked="0"/>
    </xf>
    <xf numFmtId="0" fontId="65" fillId="0" borderId="10" xfId="2" applyNumberFormat="1" applyFont="1" applyFill="1" applyBorder="1" applyAlignment="1" applyProtection="1">
      <alignment horizontal="left" vertical="center" textRotation="90"/>
      <protection locked="0"/>
    </xf>
    <xf numFmtId="0" fontId="65" fillId="0" borderId="10" xfId="2" applyNumberFormat="1" applyFont="1" applyFill="1" applyBorder="1" applyAlignment="1" applyProtection="1">
      <alignment horizontal="left" vertical="center"/>
      <protection locked="0"/>
    </xf>
    <xf numFmtId="0" fontId="65" fillId="0" borderId="0" xfId="2" applyFont="1" applyFill="1" applyAlignment="1" applyProtection="1">
      <alignment horizontal="left" vertical="center"/>
      <protection locked="0"/>
    </xf>
    <xf numFmtId="0" fontId="65" fillId="0" borderId="0" xfId="2" applyFont="1" applyFill="1" applyBorder="1" applyAlignment="1" applyProtection="1">
      <alignment horizontal="center" vertical="center"/>
      <protection locked="0"/>
    </xf>
    <xf numFmtId="0" fontId="65" fillId="0" borderId="0" xfId="2" applyFont="1" applyFill="1" applyAlignment="1" applyProtection="1">
      <alignment horizontal="left" vertical="top" wrapText="1"/>
      <protection locked="0"/>
    </xf>
    <xf numFmtId="0" fontId="74" fillId="0" borderId="10" xfId="2" applyNumberFormat="1" applyFont="1" applyFill="1" applyBorder="1" applyAlignment="1" applyProtection="1">
      <alignment horizontal="center" vertical="center"/>
      <protection locked="0"/>
    </xf>
    <xf numFmtId="0" fontId="65" fillId="0" borderId="0" xfId="2" applyFont="1" applyFill="1" applyAlignment="1" applyProtection="1">
      <alignment horizontal="center" vertical="center" wrapText="1"/>
      <protection locked="0"/>
    </xf>
    <xf numFmtId="0" fontId="74" fillId="0" borderId="0" xfId="2" applyFont="1" applyFill="1" applyAlignment="1" applyProtection="1">
      <alignment horizontal="center" vertical="center" wrapText="1"/>
      <protection locked="0"/>
    </xf>
    <xf numFmtId="0" fontId="74" fillId="0" borderId="0" xfId="2" applyFont="1" applyFill="1" applyAlignment="1" applyProtection="1">
      <alignment horizontal="center" vertical="center"/>
      <protection locked="0"/>
    </xf>
    <xf numFmtId="0" fontId="65" fillId="0" borderId="0" xfId="2" applyFont="1" applyFill="1" applyBorder="1" applyAlignment="1" applyProtection="1">
      <alignment horizontal="center" vertical="center" wrapText="1"/>
      <protection locked="0"/>
    </xf>
    <xf numFmtId="0" fontId="65" fillId="0" borderId="0" xfId="2" applyFont="1" applyFill="1" applyBorder="1" applyAlignment="1" applyProtection="1">
      <alignment horizontal="left" vertical="center"/>
      <protection locked="0"/>
    </xf>
    <xf numFmtId="0" fontId="0" fillId="0" borderId="0" xfId="0" applyBorder="1"/>
    <xf numFmtId="0" fontId="18" fillId="0" borderId="69" xfId="0" applyFont="1" applyBorder="1" applyAlignment="1">
      <alignment horizontal="left" vertical="top" wrapText="1"/>
    </xf>
    <xf numFmtId="0" fontId="82" fillId="0" borderId="10" xfId="0" applyFont="1" applyBorder="1" applyAlignment="1">
      <alignment horizontal="center" vertical="center" wrapText="1"/>
    </xf>
    <xf numFmtId="0" fontId="82" fillId="0" borderId="10" xfId="0" applyFont="1" applyBorder="1" applyAlignment="1">
      <alignment horizontal="justify" textRotation="90"/>
    </xf>
    <xf numFmtId="0" fontId="82" fillId="0" borderId="10" xfId="0" applyFont="1" applyBorder="1" applyAlignment="1">
      <alignment textRotation="90"/>
    </xf>
    <xf numFmtId="0" fontId="82" fillId="0" borderId="10" xfId="0" applyFont="1" applyBorder="1" applyAlignment="1">
      <alignment horizontal="left" textRotation="90" wrapText="1"/>
    </xf>
    <xf numFmtId="0" fontId="82" fillId="0" borderId="10" xfId="0" applyFont="1" applyBorder="1" applyAlignment="1">
      <alignment horizontal="center" textRotation="90" wrapText="1"/>
    </xf>
    <xf numFmtId="0" fontId="82" fillId="0" borderId="10" xfId="0" applyFont="1" applyBorder="1" applyAlignment="1">
      <alignment horizontal="right" textRotation="90" wrapText="1"/>
    </xf>
    <xf numFmtId="0" fontId="82" fillId="0" borderId="10" xfId="0" applyFont="1" applyBorder="1" applyAlignment="1">
      <alignment textRotation="90" wrapText="1"/>
    </xf>
    <xf numFmtId="0" fontId="82" fillId="0" borderId="10" xfId="0" applyFont="1" applyFill="1" applyBorder="1" applyAlignment="1">
      <alignment horizontal="left" textRotation="90" wrapText="1"/>
    </xf>
    <xf numFmtId="0" fontId="53" fillId="0" borderId="10" xfId="0" applyFont="1" applyBorder="1" applyAlignment="1">
      <alignment horizontal="left" textRotation="90" wrapText="1"/>
    </xf>
    <xf numFmtId="0" fontId="0" fillId="0" borderId="0" xfId="0" applyAlignment="1">
      <alignment wrapText="1"/>
    </xf>
    <xf numFmtId="0" fontId="82" fillId="0" borderId="10" xfId="0" applyFont="1" applyBorder="1" applyAlignment="1">
      <alignment vertical="top" wrapText="1"/>
    </xf>
    <xf numFmtId="0" fontId="81" fillId="4" borderId="10" xfId="0" applyFont="1" applyFill="1" applyBorder="1" applyAlignment="1">
      <alignment horizontal="center"/>
    </xf>
    <xf numFmtId="0" fontId="81" fillId="4" borderId="10" xfId="0" applyFont="1" applyFill="1" applyBorder="1"/>
    <xf numFmtId="0" fontId="81" fillId="0" borderId="10" xfId="0" applyFont="1" applyBorder="1"/>
    <xf numFmtId="0" fontId="0" fillId="0" borderId="10" xfId="0" applyBorder="1"/>
    <xf numFmtId="0" fontId="81" fillId="4" borderId="11" xfId="0" applyFont="1" applyFill="1" applyBorder="1" applyAlignment="1">
      <alignment horizontal="center"/>
    </xf>
    <xf numFmtId="0" fontId="82" fillId="0" borderId="11" xfId="0" applyFont="1" applyBorder="1" applyAlignment="1">
      <alignment vertical="top" wrapText="1"/>
    </xf>
    <xf numFmtId="0" fontId="16" fillId="0" borderId="69" xfId="0" applyFont="1" applyFill="1" applyBorder="1" applyAlignment="1">
      <alignment horizontal="left" vertical="top" wrapText="1"/>
    </xf>
    <xf numFmtId="0" fontId="8" fillId="0" borderId="11" xfId="0" applyFont="1" applyBorder="1" applyAlignment="1">
      <alignment wrapText="1"/>
    </xf>
    <xf numFmtId="0" fontId="0" fillId="0" borderId="10" xfId="0" applyBorder="1" applyAlignment="1">
      <alignment horizontal="center"/>
    </xf>
    <xf numFmtId="0" fontId="0" fillId="0" borderId="26" xfId="0" applyBorder="1" applyAlignment="1">
      <alignment horizontal="center"/>
    </xf>
    <xf numFmtId="0" fontId="0" fillId="0" borderId="11" xfId="0" applyBorder="1" applyAlignment="1">
      <alignment horizontal="center"/>
    </xf>
    <xf numFmtId="0" fontId="0" fillId="0" borderId="18" xfId="0" applyBorder="1" applyAlignment="1">
      <alignment wrapText="1"/>
    </xf>
    <xf numFmtId="0" fontId="0" fillId="0" borderId="9" xfId="0"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9" xfId="0" applyBorder="1"/>
    <xf numFmtId="0" fontId="0" fillId="0" borderId="0" xfId="0" applyBorder="1" applyAlignment="1">
      <alignment wrapText="1"/>
    </xf>
    <xf numFmtId="0" fontId="0" fillId="0" borderId="0" xfId="0" applyBorder="1" applyAlignment="1">
      <alignment horizontal="center"/>
    </xf>
    <xf numFmtId="0" fontId="0" fillId="0" borderId="0" xfId="0" applyAlignment="1">
      <alignment horizontal="center"/>
    </xf>
    <xf numFmtId="0" fontId="81" fillId="0" borderId="10" xfId="0" applyFont="1" applyBorder="1" applyAlignment="1">
      <alignment horizontal="center"/>
    </xf>
    <xf numFmtId="0" fontId="81" fillId="0" borderId="13" xfId="0" applyFont="1" applyBorder="1" applyAlignment="1">
      <alignment horizontal="center"/>
    </xf>
    <xf numFmtId="0" fontId="81" fillId="0" borderId="23" xfId="0" applyFont="1" applyBorder="1"/>
    <xf numFmtId="0" fontId="81" fillId="0" borderId="11" xfId="0" applyFont="1" applyBorder="1" applyAlignment="1">
      <alignment horizontal="center"/>
    </xf>
    <xf numFmtId="0" fontId="81" fillId="0" borderId="20" xfId="0" applyFont="1" applyBorder="1"/>
    <xf numFmtId="0" fontId="82" fillId="0" borderId="10" xfId="0" applyFont="1" applyBorder="1" applyAlignment="1">
      <alignment vertical="center" textRotation="90" wrapText="1"/>
    </xf>
    <xf numFmtId="0" fontId="16" fillId="0" borderId="10" xfId="0" applyFont="1" applyFill="1" applyBorder="1" applyAlignment="1">
      <alignment horizontal="left" vertical="top" wrapText="1"/>
    </xf>
    <xf numFmtId="0" fontId="62" fillId="0" borderId="23" xfId="0" applyFont="1" applyBorder="1" applyAlignment="1">
      <alignment horizontal="center" vertical="center"/>
    </xf>
    <xf numFmtId="0" fontId="62" fillId="0" borderId="10" xfId="0" applyFont="1" applyBorder="1" applyAlignment="1">
      <alignment horizontal="center" vertical="center"/>
    </xf>
    <xf numFmtId="1" fontId="64" fillId="0" borderId="0" xfId="0" applyNumberFormat="1" applyFont="1" applyAlignment="1">
      <alignment horizontal="center"/>
    </xf>
    <xf numFmtId="1" fontId="19" fillId="0" borderId="23" xfId="0" applyNumberFormat="1" applyFont="1" applyFill="1" applyBorder="1" applyAlignment="1">
      <alignment horizontal="center" vertical="center"/>
    </xf>
    <xf numFmtId="0" fontId="27" fillId="4" borderId="10" xfId="0" applyFont="1" applyFill="1" applyBorder="1" applyAlignment="1">
      <alignment horizontal="center" vertical="top"/>
    </xf>
    <xf numFmtId="0" fontId="18" fillId="4" borderId="10" xfId="0" applyFont="1" applyFill="1" applyBorder="1" applyAlignment="1">
      <alignment horizontal="center" vertical="center"/>
    </xf>
    <xf numFmtId="0" fontId="62" fillId="0" borderId="10" xfId="0" applyFont="1" applyFill="1" applyBorder="1" applyAlignment="1">
      <alignment horizontal="center"/>
    </xf>
    <xf numFmtId="1" fontId="11" fillId="0" borderId="126" xfId="0" applyNumberFormat="1" applyFont="1" applyBorder="1" applyAlignment="1">
      <alignment horizontal="center" vertical="top"/>
    </xf>
    <xf numFmtId="1" fontId="19" fillId="0" borderId="23" xfId="0" applyNumberFormat="1" applyFont="1" applyBorder="1" applyAlignment="1">
      <alignment horizontal="center" vertical="top"/>
    </xf>
    <xf numFmtId="0" fontId="19" fillId="0" borderId="23" xfId="0" applyFont="1" applyBorder="1" applyAlignment="1">
      <alignment horizontal="center" vertical="top"/>
    </xf>
    <xf numFmtId="0" fontId="19" fillId="0" borderId="13" xfId="0" applyFont="1" applyBorder="1" applyAlignment="1">
      <alignment horizontal="center" vertical="top"/>
    </xf>
    <xf numFmtId="0" fontId="11" fillId="4" borderId="101" xfId="0" applyFont="1" applyFill="1" applyBorder="1" applyAlignment="1">
      <alignment horizontal="center" vertical="center"/>
    </xf>
    <xf numFmtId="1" fontId="23" fillId="4" borderId="26" xfId="0" applyNumberFormat="1" applyFont="1" applyFill="1" applyBorder="1" applyAlignment="1">
      <alignment horizontal="center" vertical="top"/>
    </xf>
    <xf numFmtId="1" fontId="23" fillId="4" borderId="10" xfId="0" applyNumberFormat="1" applyFont="1" applyFill="1" applyBorder="1" applyAlignment="1">
      <alignment horizontal="center" vertical="top"/>
    </xf>
    <xf numFmtId="1" fontId="19" fillId="4" borderId="19" xfId="0" applyNumberFormat="1" applyFont="1" applyFill="1" applyBorder="1" applyAlignment="1">
      <alignment horizontal="center" vertical="center"/>
    </xf>
    <xf numFmtId="164" fontId="19" fillId="4" borderId="2" xfId="0" applyNumberFormat="1" applyFont="1" applyFill="1" applyBorder="1" applyAlignment="1">
      <alignment horizontal="center"/>
    </xf>
    <xf numFmtId="1" fontId="19" fillId="4" borderId="125" xfId="0" applyNumberFormat="1" applyFont="1" applyFill="1" applyBorder="1" applyAlignment="1">
      <alignment horizontal="center"/>
    </xf>
    <xf numFmtId="0" fontId="19" fillId="0" borderId="78" xfId="0" applyFont="1" applyBorder="1" applyAlignment="1">
      <alignment horizontal="center" vertical="center"/>
    </xf>
    <xf numFmtId="0" fontId="19" fillId="0" borderId="59" xfId="0" applyFont="1" applyBorder="1" applyAlignment="1">
      <alignment horizontal="center" vertical="center"/>
    </xf>
    <xf numFmtId="0" fontId="19" fillId="0" borderId="78" xfId="0" applyFont="1" applyBorder="1" applyAlignment="1">
      <alignment horizontal="center"/>
    </xf>
    <xf numFmtId="0" fontId="15" fillId="4" borderId="0" xfId="0" applyFont="1" applyFill="1" applyAlignment="1">
      <alignment wrapText="1"/>
    </xf>
    <xf numFmtId="0" fontId="69" fillId="4" borderId="0" xfId="0" applyFont="1" applyFill="1" applyAlignment="1">
      <alignment wrapText="1"/>
    </xf>
    <xf numFmtId="0" fontId="19" fillId="4" borderId="85" xfId="0" applyFont="1" applyFill="1" applyBorder="1" applyAlignment="1">
      <alignment horizontal="center" vertical="center"/>
    </xf>
    <xf numFmtId="0" fontId="13" fillId="4" borderId="0" xfId="0" applyFont="1" applyFill="1" applyAlignment="1">
      <alignment vertical="top" wrapText="1"/>
    </xf>
    <xf numFmtId="0" fontId="1" fillId="4" borderId="0" xfId="0" applyFont="1" applyFill="1"/>
    <xf numFmtId="0" fontId="62" fillId="4" borderId="11" xfId="0" applyFont="1" applyFill="1" applyBorder="1" applyAlignment="1">
      <alignment horizontal="center"/>
    </xf>
    <xf numFmtId="0" fontId="62" fillId="4" borderId="18" xfId="0" applyFont="1" applyFill="1" applyBorder="1" applyAlignment="1">
      <alignment horizontal="center"/>
    </xf>
    <xf numFmtId="0" fontId="62" fillId="4" borderId="10" xfId="0" applyFont="1" applyFill="1" applyBorder="1" applyAlignment="1">
      <alignment horizontal="center" vertical="center"/>
    </xf>
    <xf numFmtId="0" fontId="62" fillId="4" borderId="11" xfId="0" applyFont="1" applyFill="1" applyBorder="1" applyAlignment="1">
      <alignment horizontal="center" vertical="center"/>
    </xf>
    <xf numFmtId="0" fontId="63" fillId="0" borderId="11" xfId="0" applyFont="1" applyBorder="1" applyAlignment="1">
      <alignment horizontal="center"/>
    </xf>
    <xf numFmtId="0" fontId="62" fillId="4" borderId="13" xfId="0" applyFont="1" applyFill="1" applyBorder="1" applyAlignment="1">
      <alignment horizontal="center"/>
    </xf>
    <xf numFmtId="0" fontId="83" fillId="0" borderId="0" xfId="0" applyFont="1"/>
    <xf numFmtId="0" fontId="11" fillId="0" borderId="0" xfId="0" applyFont="1" applyAlignment="1">
      <alignment horizontal="center"/>
    </xf>
    <xf numFmtId="0" fontId="10" fillId="0" borderId="0" xfId="0" applyFont="1" applyAlignment="1">
      <alignment horizontal="left"/>
    </xf>
    <xf numFmtId="0" fontId="19" fillId="0" borderId="10" xfId="0" applyFont="1" applyBorder="1" applyAlignment="1">
      <alignment horizontal="center" vertical="top" wrapText="1"/>
    </xf>
    <xf numFmtId="0" fontId="18" fillId="0" borderId="10" xfId="0" applyFont="1" applyBorder="1" applyAlignment="1">
      <alignment horizontal="center" wrapText="1"/>
    </xf>
    <xf numFmtId="0" fontId="18" fillId="3" borderId="11" xfId="0" applyFont="1" applyFill="1" applyBorder="1" applyAlignment="1">
      <alignment horizontal="left"/>
    </xf>
    <xf numFmtId="0" fontId="18" fillId="3" borderId="28" xfId="0" applyFont="1" applyFill="1" applyBorder="1" applyAlignment="1">
      <alignment horizontal="left"/>
    </xf>
    <xf numFmtId="0" fontId="18" fillId="3" borderId="26" xfId="0" applyFont="1" applyFill="1" applyBorder="1" applyAlignment="1">
      <alignment horizontal="left"/>
    </xf>
    <xf numFmtId="0" fontId="18" fillId="4" borderId="11" xfId="0" applyFont="1" applyFill="1" applyBorder="1" applyAlignment="1">
      <alignment horizontal="left" vertical="top" wrapText="1"/>
    </xf>
    <xf numFmtId="0" fontId="18" fillId="4" borderId="28" xfId="0" applyFont="1" applyFill="1" applyBorder="1" applyAlignment="1">
      <alignment horizontal="left" vertical="top" wrapText="1"/>
    </xf>
    <xf numFmtId="0" fontId="18" fillId="4" borderId="26" xfId="0" applyFont="1" applyFill="1" applyBorder="1" applyAlignment="1">
      <alignment horizontal="left" vertical="top" wrapText="1"/>
    </xf>
    <xf numFmtId="0" fontId="82" fillId="0" borderId="0" xfId="0" applyFont="1"/>
    <xf numFmtId="0" fontId="84" fillId="0" borderId="0" xfId="0" applyFont="1"/>
    <xf numFmtId="0" fontId="85" fillId="0" borderId="0" xfId="0" applyFont="1"/>
    <xf numFmtId="0" fontId="83"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7" fillId="0" borderId="0" xfId="0" applyFont="1" applyAlignment="1">
      <alignment horizontal="center"/>
    </xf>
    <xf numFmtId="0" fontId="7" fillId="0" borderId="0" xfId="0" applyFont="1" applyAlignment="1">
      <alignment horizontal="center" vertical="top" wrapText="1"/>
    </xf>
    <xf numFmtId="0" fontId="1" fillId="0" borderId="0" xfId="0" applyFont="1" applyBorder="1" applyAlignment="1">
      <alignment horizontal="left" vertical="top" wrapText="1"/>
    </xf>
    <xf numFmtId="0" fontId="9" fillId="0" borderId="0" xfId="0" applyFont="1" applyAlignment="1">
      <alignment horizontal="center"/>
    </xf>
    <xf numFmtId="0" fontId="4" fillId="0" borderId="0" xfId="0" applyFont="1" applyAlignment="1">
      <alignment wrapText="1"/>
    </xf>
    <xf numFmtId="0" fontId="4" fillId="0" borderId="0" xfId="0" applyFont="1" applyAlignment="1">
      <alignment horizontal="left"/>
    </xf>
    <xf numFmtId="0" fontId="5" fillId="0" borderId="0" xfId="0" applyFont="1" applyAlignment="1">
      <alignment horizontal="left" vertical="top" wrapText="1"/>
    </xf>
    <xf numFmtId="0" fontId="3" fillId="0" borderId="0" xfId="0" applyFont="1" applyAlignment="1">
      <alignment horizontal="center" wrapText="1"/>
    </xf>
    <xf numFmtId="0" fontId="4" fillId="0" borderId="0" xfId="0" applyFont="1" applyAlignment="1">
      <alignment horizontal="left" wrapText="1"/>
    </xf>
    <xf numFmtId="0" fontId="6" fillId="0" borderId="0" xfId="0" applyFont="1" applyAlignment="1">
      <alignment horizontal="center"/>
    </xf>
    <xf numFmtId="0" fontId="2" fillId="0" borderId="0" xfId="0" applyFont="1" applyAlignment="1">
      <alignment horizontal="center" vertical="top" wrapText="1"/>
    </xf>
    <xf numFmtId="0" fontId="73" fillId="0" borderId="0" xfId="2" applyFont="1" applyFill="1" applyAlignment="1" applyProtection="1">
      <alignment horizontal="left" vertical="center"/>
      <protection locked="0"/>
    </xf>
    <xf numFmtId="0" fontId="65" fillId="0" borderId="10" xfId="2" applyNumberFormat="1" applyFont="1" applyFill="1" applyBorder="1" applyAlignment="1" applyProtection="1">
      <alignment horizontal="center" vertical="center"/>
      <protection locked="0"/>
    </xf>
    <xf numFmtId="0" fontId="65" fillId="0" borderId="9" xfId="2" applyNumberFormat="1" applyFont="1" applyFill="1" applyBorder="1" applyAlignment="1" applyProtection="1">
      <alignment horizontal="center" vertical="center" textRotation="90"/>
      <protection locked="0"/>
    </xf>
    <xf numFmtId="0" fontId="65" fillId="0" borderId="23" xfId="2" applyNumberFormat="1" applyFont="1" applyFill="1" applyBorder="1" applyAlignment="1" applyProtection="1">
      <alignment horizontal="center" vertical="center" textRotation="90"/>
      <protection locked="0"/>
    </xf>
    <xf numFmtId="0" fontId="65" fillId="0" borderId="0" xfId="2" applyFont="1" applyFill="1" applyAlignment="1" applyProtection="1">
      <alignment horizontal="center" vertical="center"/>
      <protection locked="0"/>
    </xf>
    <xf numFmtId="0" fontId="74" fillId="0" borderId="10" xfId="2" applyNumberFormat="1" applyFont="1" applyFill="1" applyBorder="1" applyAlignment="1" applyProtection="1">
      <alignment horizontal="center" vertical="center"/>
      <protection locked="0"/>
    </xf>
    <xf numFmtId="0" fontId="65" fillId="0" borderId="10" xfId="2" applyNumberFormat="1" applyFont="1" applyFill="1" applyBorder="1" applyAlignment="1" applyProtection="1">
      <alignment horizontal="left" vertical="center"/>
      <protection locked="0"/>
    </xf>
    <xf numFmtId="0" fontId="65" fillId="0" borderId="0" xfId="2" applyFont="1" applyFill="1" applyBorder="1" applyAlignment="1" applyProtection="1">
      <alignment horizontal="center" vertical="center"/>
      <protection locked="0"/>
    </xf>
    <xf numFmtId="0" fontId="75" fillId="0" borderId="10" xfId="2" applyNumberFormat="1" applyFont="1" applyFill="1" applyBorder="1" applyAlignment="1" applyProtection="1">
      <alignment horizontal="center" vertical="center"/>
      <protection locked="0"/>
    </xf>
    <xf numFmtId="0" fontId="75" fillId="0" borderId="114" xfId="2" applyNumberFormat="1" applyFont="1" applyFill="1" applyBorder="1" applyAlignment="1" applyProtection="1">
      <alignment horizontal="center" vertical="center"/>
      <protection locked="0"/>
    </xf>
    <xf numFmtId="0" fontId="75" fillId="0" borderId="10" xfId="2" applyNumberFormat="1" applyFont="1" applyFill="1" applyBorder="1" applyAlignment="1" applyProtection="1">
      <alignment horizontal="left" vertical="center"/>
      <protection locked="0"/>
    </xf>
    <xf numFmtId="0" fontId="73" fillId="0" borderId="0" xfId="2" applyFont="1" applyFill="1" applyAlignment="1" applyProtection="1">
      <alignment horizontal="left" vertical="top"/>
      <protection locked="0"/>
    </xf>
    <xf numFmtId="0" fontId="65" fillId="0" borderId="10" xfId="2" applyNumberFormat="1" applyFont="1" applyFill="1" applyBorder="1" applyAlignment="1" applyProtection="1">
      <alignment horizontal="center" vertical="center" wrapText="1"/>
      <protection locked="0"/>
    </xf>
    <xf numFmtId="0" fontId="65" fillId="0" borderId="0" xfId="2" applyFill="1"/>
    <xf numFmtId="0" fontId="65" fillId="0" borderId="0" xfId="2" applyFont="1" applyFill="1" applyAlignment="1" applyProtection="1">
      <alignment horizontal="left" vertical="center"/>
      <protection locked="0"/>
    </xf>
    <xf numFmtId="0" fontId="65" fillId="0" borderId="0" xfId="2" applyFont="1" applyFill="1" applyAlignment="1" applyProtection="1">
      <alignment horizontal="left" vertical="top" wrapText="1"/>
      <protection locked="0"/>
    </xf>
    <xf numFmtId="0" fontId="76" fillId="0" borderId="0" xfId="2" applyFont="1" applyFill="1" applyAlignment="1" applyProtection="1">
      <alignment horizontal="left" vertical="top"/>
      <protection locked="0"/>
    </xf>
    <xf numFmtId="0" fontId="77" fillId="0" borderId="10" xfId="2" applyNumberFormat="1" applyFont="1" applyFill="1" applyBorder="1" applyAlignment="1" applyProtection="1">
      <alignment horizontal="center" vertical="center"/>
      <protection locked="0"/>
    </xf>
    <xf numFmtId="0" fontId="65" fillId="0" borderId="18" xfId="2" applyNumberFormat="1" applyFont="1" applyFill="1" applyBorder="1" applyAlignment="1" applyProtection="1">
      <alignment horizontal="center" vertical="center" wrapText="1"/>
      <protection locked="0"/>
    </xf>
    <xf numFmtId="0" fontId="65" fillId="0" borderId="38" xfId="2" applyNumberFormat="1" applyFont="1" applyFill="1" applyBorder="1" applyAlignment="1" applyProtection="1">
      <alignment horizontal="center" vertical="center" wrapText="1"/>
      <protection locked="0"/>
    </xf>
    <xf numFmtId="0" fontId="65" fillId="0" borderId="19" xfId="2" applyNumberFormat="1" applyFont="1" applyFill="1" applyBorder="1" applyAlignment="1" applyProtection="1">
      <alignment horizontal="center" vertical="center" wrapText="1"/>
      <protection locked="0"/>
    </xf>
    <xf numFmtId="0" fontId="65" fillId="0" borderId="78" xfId="2" applyNumberFormat="1" applyFont="1" applyFill="1" applyBorder="1" applyAlignment="1" applyProtection="1">
      <alignment horizontal="center" vertical="center" wrapText="1"/>
      <protection locked="0"/>
    </xf>
    <xf numFmtId="0" fontId="65" fillId="0" borderId="0" xfId="2" applyFill="1" applyAlignment="1">
      <alignment wrapText="1"/>
    </xf>
    <xf numFmtId="0" fontId="65" fillId="0" borderId="8" xfId="2" applyNumberFormat="1" applyFont="1" applyFill="1" applyBorder="1" applyAlignment="1" applyProtection="1">
      <alignment horizontal="center" vertical="center" wrapText="1"/>
      <protection locked="0"/>
    </xf>
    <xf numFmtId="0" fontId="65" fillId="0" borderId="13" xfId="2" applyNumberFormat="1" applyFont="1" applyFill="1" applyBorder="1" applyAlignment="1" applyProtection="1">
      <alignment horizontal="center" vertical="center" wrapText="1"/>
      <protection locked="0"/>
    </xf>
    <xf numFmtId="0" fontId="65" fillId="0" borderId="22" xfId="2" applyNumberFormat="1" applyFont="1" applyFill="1" applyBorder="1" applyAlignment="1" applyProtection="1">
      <alignment horizontal="center" vertical="center" wrapText="1"/>
      <protection locked="0"/>
    </xf>
    <xf numFmtId="0" fontId="65" fillId="0" borderId="20" xfId="2" applyNumberFormat="1" applyFont="1" applyFill="1" applyBorder="1" applyAlignment="1" applyProtection="1">
      <alignment horizontal="center" vertical="center" wrapText="1"/>
      <protection locked="0"/>
    </xf>
    <xf numFmtId="0" fontId="74" fillId="0" borderId="11" xfId="2" applyNumberFormat="1" applyFont="1" applyFill="1" applyBorder="1" applyAlignment="1" applyProtection="1">
      <alignment horizontal="center" vertical="center"/>
      <protection locked="0"/>
    </xf>
    <xf numFmtId="0" fontId="74" fillId="0" borderId="28" xfId="2" applyNumberFormat="1" applyFont="1" applyFill="1" applyBorder="1" applyAlignment="1" applyProtection="1">
      <alignment horizontal="center" vertical="center"/>
      <protection locked="0"/>
    </xf>
    <xf numFmtId="0" fontId="74" fillId="0" borderId="26" xfId="2" applyNumberFormat="1" applyFont="1" applyFill="1" applyBorder="1" applyAlignment="1" applyProtection="1">
      <alignment horizontal="center" vertical="center"/>
      <protection locked="0"/>
    </xf>
    <xf numFmtId="0" fontId="74" fillId="0" borderId="0" xfId="2" applyFont="1" applyFill="1" applyAlignment="1" applyProtection="1">
      <alignment horizontal="center" vertical="center"/>
      <protection locked="0"/>
    </xf>
    <xf numFmtId="0" fontId="65" fillId="0" borderId="0" xfId="2" applyFont="1" applyFill="1" applyAlignment="1" applyProtection="1">
      <alignment horizontal="center" vertical="center" wrapText="1"/>
      <protection locked="0"/>
    </xf>
    <xf numFmtId="0" fontId="78" fillId="0" borderId="0" xfId="2" applyFont="1" applyFill="1" applyAlignment="1" applyProtection="1">
      <alignment horizontal="center" vertical="center" wrapText="1"/>
      <protection locked="0"/>
    </xf>
    <xf numFmtId="0" fontId="65" fillId="0" borderId="0" xfId="2" applyFont="1" applyFill="1" applyBorder="1" applyAlignment="1" applyProtection="1">
      <alignment horizontal="center" vertical="center" wrapText="1"/>
      <protection locked="0"/>
    </xf>
    <xf numFmtId="0" fontId="77" fillId="0" borderId="0" xfId="2" applyFont="1" applyFill="1" applyAlignment="1" applyProtection="1">
      <alignment horizontal="center" vertical="center"/>
      <protection locked="0"/>
    </xf>
    <xf numFmtId="0" fontId="77" fillId="0" borderId="0" xfId="2" applyFont="1" applyFill="1" applyAlignment="1" applyProtection="1">
      <alignment horizontal="center" vertical="center" wrapText="1"/>
      <protection locked="0"/>
    </xf>
    <xf numFmtId="0" fontId="74" fillId="0" borderId="0" xfId="2" applyFont="1" applyFill="1" applyBorder="1" applyAlignment="1" applyProtection="1">
      <alignment horizontal="center" vertical="center"/>
      <protection locked="0"/>
    </xf>
    <xf numFmtId="0" fontId="15" fillId="0" borderId="0" xfId="0" applyFont="1" applyAlignment="1">
      <alignment horizontal="center"/>
    </xf>
    <xf numFmtId="0" fontId="12" fillId="0" borderId="0" xfId="0" applyFont="1" applyAlignment="1">
      <alignment horizontal="left"/>
    </xf>
    <xf numFmtId="0" fontId="11" fillId="0" borderId="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15" xfId="0" applyFont="1" applyBorder="1" applyAlignment="1">
      <alignment horizontal="center" vertical="center" wrapText="1"/>
    </xf>
    <xf numFmtId="0" fontId="18" fillId="0" borderId="11" xfId="0" applyFont="1" applyBorder="1" applyAlignment="1">
      <alignment horizontal="center"/>
    </xf>
    <xf numFmtId="0" fontId="18" fillId="0" borderId="28" xfId="0" applyFont="1" applyBorder="1" applyAlignment="1">
      <alignment horizontal="center"/>
    </xf>
    <xf numFmtId="0" fontId="18" fillId="0" borderId="27" xfId="0" applyFont="1" applyBorder="1" applyAlignment="1">
      <alignment horizontal="center"/>
    </xf>
    <xf numFmtId="0" fontId="2" fillId="0" borderId="11" xfId="0" applyFont="1" applyBorder="1" applyAlignment="1">
      <alignment horizontal="center"/>
    </xf>
    <xf numFmtId="0" fontId="2" fillId="0" borderId="28" xfId="0" applyFont="1" applyBorder="1" applyAlignment="1">
      <alignment horizontal="center"/>
    </xf>
    <xf numFmtId="0" fontId="2" fillId="0" borderId="26"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12" fillId="0" borderId="11" xfId="0" applyFont="1" applyBorder="1" applyAlignment="1">
      <alignment horizontal="center"/>
    </xf>
    <xf numFmtId="0" fontId="12" fillId="0" borderId="28" xfId="0" applyFont="1" applyBorder="1" applyAlignment="1">
      <alignment horizontal="center"/>
    </xf>
    <xf numFmtId="0" fontId="12" fillId="0" borderId="27" xfId="0" applyFont="1" applyBorder="1" applyAlignment="1">
      <alignment horizontal="center"/>
    </xf>
    <xf numFmtId="0" fontId="18" fillId="0" borderId="26" xfId="0" applyFont="1" applyBorder="1" applyAlignment="1">
      <alignment horizontal="center"/>
    </xf>
    <xf numFmtId="0" fontId="18" fillId="0" borderId="10" xfId="0" applyFont="1" applyBorder="1" applyAlignment="1">
      <alignment horizontal="center"/>
    </xf>
    <xf numFmtId="0" fontId="18" fillId="0" borderId="11" xfId="0" applyFont="1" applyBorder="1" applyAlignment="1">
      <alignment horizontal="center" vertical="center"/>
    </xf>
    <xf numFmtId="0" fontId="18" fillId="0" borderId="28" xfId="0" applyFont="1" applyBorder="1" applyAlignment="1">
      <alignment horizontal="center" vertical="center"/>
    </xf>
    <xf numFmtId="0" fontId="18" fillId="0" borderId="26" xfId="0" applyFont="1" applyBorder="1" applyAlignment="1">
      <alignment horizontal="center" vertical="center"/>
    </xf>
    <xf numFmtId="0" fontId="12" fillId="0" borderId="31" xfId="0" applyFont="1" applyBorder="1" applyAlignment="1">
      <alignment horizontal="center"/>
    </xf>
    <xf numFmtId="0" fontId="12" fillId="0" borderId="32" xfId="0" applyFont="1" applyBorder="1" applyAlignment="1">
      <alignment horizontal="center"/>
    </xf>
    <xf numFmtId="0" fontId="12" fillId="0" borderId="30" xfId="0" applyFont="1" applyBorder="1" applyAlignment="1">
      <alignment horizontal="center"/>
    </xf>
    <xf numFmtId="0" fontId="12" fillId="0" borderId="33" xfId="0" applyFont="1" applyBorder="1" applyAlignment="1">
      <alignment horizont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5" xfId="0" applyFont="1" applyBorder="1" applyAlignment="1">
      <alignment horizontal="center"/>
    </xf>
    <xf numFmtId="0" fontId="15" fillId="0" borderId="0" xfId="0" applyFont="1" applyBorder="1" applyAlignment="1">
      <alignment horizontal="left"/>
    </xf>
    <xf numFmtId="0" fontId="15" fillId="0" borderId="0" xfId="0" applyFont="1" applyBorder="1" applyAlignment="1">
      <alignment horizontal="center" vertical="center" textRotation="90"/>
    </xf>
    <xf numFmtId="0" fontId="15" fillId="0" borderId="0" xfId="0" applyFont="1" applyBorder="1" applyAlignment="1">
      <alignment horizontal="center" vertical="center" wrapText="1"/>
    </xf>
    <xf numFmtId="0" fontId="22" fillId="0" borderId="0" xfId="0" applyFont="1" applyBorder="1" applyAlignment="1">
      <alignment horizontal="center" vertical="center" textRotation="255"/>
    </xf>
    <xf numFmtId="0" fontId="15" fillId="0" borderId="0" xfId="0" applyFont="1" applyBorder="1" applyAlignment="1">
      <alignment horizontal="center" vertical="top" wrapText="1"/>
    </xf>
    <xf numFmtId="0" fontId="15" fillId="0" borderId="0" xfId="0" applyFont="1" applyBorder="1" applyAlignment="1">
      <alignment horizontal="center" vertical="center" textRotation="90" wrapText="1"/>
    </xf>
    <xf numFmtId="0" fontId="24" fillId="0" borderId="0" xfId="0" applyFont="1" applyBorder="1" applyAlignment="1">
      <alignment horizontal="center" vertical="center" textRotation="90" wrapText="1"/>
    </xf>
    <xf numFmtId="0" fontId="21" fillId="0" borderId="0" xfId="0" applyFont="1" applyBorder="1" applyAlignment="1">
      <alignment horizontal="center" vertical="center" wrapText="1"/>
    </xf>
    <xf numFmtId="0" fontId="16" fillId="0" borderId="0" xfId="0" applyFont="1" applyFill="1" applyBorder="1" applyAlignment="1">
      <alignment horizontal="center"/>
    </xf>
    <xf numFmtId="0" fontId="16" fillId="0" borderId="0" xfId="0" applyFont="1" applyBorder="1" applyAlignment="1">
      <alignment horizontal="center"/>
    </xf>
    <xf numFmtId="0" fontId="16"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16" fillId="0" borderId="0" xfId="0" applyFont="1" applyBorder="1" applyAlignment="1">
      <alignment horizontal="center" vertical="center" textRotation="90" wrapText="1"/>
    </xf>
    <xf numFmtId="0" fontId="17" fillId="0" borderId="0" xfId="0" applyFont="1" applyFill="1" applyBorder="1" applyAlignment="1">
      <alignment horizontal="center" textRotation="90" wrapText="1"/>
    </xf>
    <xf numFmtId="0" fontId="17" fillId="0" borderId="0" xfId="0" applyFont="1" applyFill="1" applyBorder="1" applyAlignment="1">
      <alignment horizontal="center" vertical="center" textRotation="90" wrapText="1"/>
    </xf>
    <xf numFmtId="0" fontId="16" fillId="0" borderId="0" xfId="0" applyFont="1" applyFill="1" applyBorder="1" applyAlignment="1">
      <alignment horizontal="center" vertical="center" textRotation="90" wrapText="1"/>
    </xf>
    <xf numFmtId="0" fontId="17" fillId="0" borderId="0" xfId="0" applyFont="1" applyBorder="1" applyAlignment="1">
      <alignment horizontal="right" vertical="top" textRotation="90" wrapText="1"/>
    </xf>
    <xf numFmtId="0" fontId="0" fillId="0" borderId="0" xfId="0" applyBorder="1"/>
    <xf numFmtId="0" fontId="17" fillId="0" borderId="0" xfId="0" applyFont="1" applyBorder="1" applyAlignment="1">
      <alignment horizontal="center" vertical="center" textRotation="90" wrapText="1"/>
    </xf>
    <xf numFmtId="0" fontId="3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35" fillId="4" borderId="0" xfId="0" applyFont="1" applyFill="1" applyBorder="1" applyAlignment="1">
      <alignment horizontal="center" vertical="center" wrapText="1"/>
    </xf>
    <xf numFmtId="0" fontId="31" fillId="4" borderId="0" xfId="0" applyFont="1" applyFill="1" applyBorder="1" applyAlignment="1">
      <alignment horizontal="right"/>
    </xf>
    <xf numFmtId="0" fontId="16" fillId="0" borderId="0" xfId="0" applyFont="1" applyBorder="1" applyAlignment="1">
      <alignment horizontal="left" vertical="center"/>
    </xf>
    <xf numFmtId="0" fontId="32" fillId="0" borderId="0" xfId="0" applyFont="1" applyBorder="1" applyAlignment="1">
      <alignment horizontal="center"/>
    </xf>
    <xf numFmtId="0" fontId="32" fillId="0" borderId="0" xfId="0" applyFont="1" applyBorder="1" applyAlignment="1">
      <alignment horizontal="center" vertical="center"/>
    </xf>
    <xf numFmtId="0" fontId="15" fillId="9" borderId="0" xfId="0" applyFont="1" applyFill="1" applyBorder="1" applyAlignment="1">
      <alignment horizontal="center"/>
    </xf>
    <xf numFmtId="49" fontId="15" fillId="10" borderId="0" xfId="0" applyNumberFormat="1" applyFont="1" applyFill="1" applyBorder="1" applyAlignment="1">
      <alignment horizontal="center"/>
    </xf>
    <xf numFmtId="0" fontId="16" fillId="0" borderId="0" xfId="0" applyFont="1" applyBorder="1" applyAlignment="1">
      <alignment horizontal="left"/>
    </xf>
    <xf numFmtId="0" fontId="35" fillId="0" borderId="0" xfId="0" applyFont="1" applyBorder="1" applyAlignment="1">
      <alignment horizontal="left" vertical="top" wrapText="1"/>
    </xf>
    <xf numFmtId="0" fontId="55" fillId="0" borderId="0" xfId="0" applyFont="1" applyBorder="1"/>
    <xf numFmtId="0" fontId="16" fillId="0" borderId="0" xfId="0" applyFont="1" applyBorder="1" applyAlignment="1">
      <alignment horizontal="center" vertical="center"/>
    </xf>
    <xf numFmtId="1" fontId="15" fillId="0" borderId="0" xfId="0" applyNumberFormat="1" applyFont="1" applyBorder="1" applyAlignment="1">
      <alignment horizontal="center" vertical="center"/>
    </xf>
    <xf numFmtId="1" fontId="16" fillId="0" borderId="0" xfId="0" applyNumberFormat="1" applyFont="1" applyBorder="1" applyAlignment="1">
      <alignment horizontal="center" vertical="center"/>
    </xf>
    <xf numFmtId="0" fontId="15" fillId="0" borderId="0" xfId="0" applyFont="1" applyBorder="1" applyAlignment="1">
      <alignment horizontal="left" vertical="top" wrapText="1"/>
    </xf>
    <xf numFmtId="0" fontId="54" fillId="0" borderId="0" xfId="0" applyFont="1" applyBorder="1"/>
    <xf numFmtId="0" fontId="15" fillId="0" borderId="0" xfId="0" applyFont="1" applyBorder="1" applyAlignment="1">
      <alignment horizontal="center" vertical="center"/>
    </xf>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6" fillId="0" borderId="0" xfId="0" applyFont="1" applyFill="1" applyBorder="1" applyAlignment="1">
      <alignment horizontal="right"/>
    </xf>
    <xf numFmtId="0" fontId="15" fillId="0" borderId="0" xfId="0" applyFont="1" applyBorder="1" applyAlignment="1">
      <alignment horizontal="center"/>
    </xf>
    <xf numFmtId="0" fontId="17" fillId="0" borderId="0" xfId="0" applyFont="1" applyBorder="1" applyAlignment="1">
      <alignment horizontal="center" vertical="center"/>
    </xf>
    <xf numFmtId="0" fontId="17" fillId="4" borderId="0" xfId="0" applyFont="1" applyFill="1" applyBorder="1" applyAlignment="1">
      <alignment horizontal="center" vertical="center"/>
    </xf>
    <xf numFmtId="0" fontId="17" fillId="0" borderId="0" xfId="0" applyFont="1" applyFill="1" applyBorder="1" applyAlignment="1">
      <alignment horizontal="right"/>
    </xf>
    <xf numFmtId="0" fontId="16" fillId="4" borderId="0" xfId="0" applyFont="1" applyFill="1" applyBorder="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horizontal="left" vertical="top"/>
    </xf>
    <xf numFmtId="1" fontId="24" fillId="0" borderId="0" xfId="0" applyNumberFormat="1" applyFont="1" applyBorder="1" applyAlignment="1">
      <alignment horizontal="center" vertical="center"/>
    </xf>
    <xf numFmtId="0" fontId="17" fillId="6" borderId="0" xfId="0" applyFont="1" applyFill="1" applyBorder="1" applyAlignment="1">
      <alignment horizontal="center" vertical="center"/>
    </xf>
    <xf numFmtId="0" fontId="16" fillId="0" borderId="0" xfId="0" applyNumberFormat="1" applyFont="1" applyBorder="1" applyAlignment="1">
      <alignment horizontal="center" vertical="center"/>
    </xf>
    <xf numFmtId="0" fontId="17" fillId="0" borderId="0" xfId="0" applyFont="1" applyBorder="1" applyAlignment="1">
      <alignment horizontal="left"/>
    </xf>
    <xf numFmtId="0" fontId="35" fillId="9" borderId="0" xfId="0" applyFont="1" applyFill="1" applyBorder="1" applyAlignment="1">
      <alignment horizontal="center" vertical="center" wrapText="1"/>
    </xf>
    <xf numFmtId="0" fontId="35" fillId="9" borderId="0" xfId="0" applyFont="1" applyFill="1" applyBorder="1" applyAlignment="1">
      <alignment horizontal="left" vertical="center" wrapText="1"/>
    </xf>
    <xf numFmtId="0" fontId="16" fillId="0" borderId="0" xfId="0" applyFont="1" applyBorder="1" applyAlignment="1">
      <alignment vertical="center"/>
    </xf>
    <xf numFmtId="0" fontId="32" fillId="0" borderId="0" xfId="0" applyFont="1" applyBorder="1" applyAlignment="1">
      <alignment vertical="center" wrapText="1"/>
    </xf>
    <xf numFmtId="0" fontId="16" fillId="0" borderId="0" xfId="0" applyFont="1" applyBorder="1" applyAlignment="1"/>
    <xf numFmtId="0" fontId="15" fillId="9" borderId="0" xfId="0" applyFont="1" applyFill="1" applyBorder="1" applyAlignment="1">
      <alignment horizontal="left" vertical="center" wrapText="1"/>
    </xf>
    <xf numFmtId="0" fontId="41" fillId="9" borderId="0" xfId="0" applyFont="1" applyFill="1" applyBorder="1" applyAlignment="1">
      <alignment horizontal="left" vertical="center" wrapText="1"/>
    </xf>
    <xf numFmtId="0" fontId="16" fillId="0" borderId="0" xfId="0" applyFont="1" applyBorder="1" applyAlignment="1">
      <alignment vertical="top"/>
    </xf>
    <xf numFmtId="0" fontId="32" fillId="0" borderId="0" xfId="0" applyFont="1" applyBorder="1" applyAlignment="1">
      <alignment vertical="top" wrapText="1"/>
    </xf>
    <xf numFmtId="0" fontId="45" fillId="9" borderId="0" xfId="0" applyFont="1" applyFill="1" applyBorder="1" applyAlignment="1">
      <alignment horizontal="left" vertical="center" wrapText="1"/>
    </xf>
    <xf numFmtId="0" fontId="45" fillId="9" borderId="0" xfId="0" applyFont="1" applyFill="1" applyBorder="1"/>
    <xf numFmtId="49" fontId="15" fillId="10" borderId="0" xfId="0" applyNumberFormat="1" applyFont="1" applyFill="1" applyBorder="1" applyAlignment="1">
      <alignment horizontal="center" vertical="center"/>
    </xf>
    <xf numFmtId="0" fontId="16" fillId="9" borderId="0" xfId="0" applyFont="1" applyFill="1" applyBorder="1" applyAlignment="1">
      <alignment horizontal="right" vertical="center" wrapText="1"/>
    </xf>
    <xf numFmtId="0" fontId="40" fillId="0" borderId="0" xfId="0" applyFont="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vertical="top" wrapText="1"/>
    </xf>
    <xf numFmtId="0" fontId="15" fillId="9" borderId="0" xfId="0" applyFont="1" applyFill="1" applyBorder="1" applyAlignment="1">
      <alignment horizontal="left" wrapText="1"/>
    </xf>
    <xf numFmtId="0" fontId="15" fillId="9" borderId="0" xfId="0" applyFont="1" applyFill="1" applyBorder="1" applyAlignment="1">
      <alignment horizontal="center" wrapText="1"/>
    </xf>
    <xf numFmtId="0" fontId="44" fillId="0" borderId="0" xfId="0" applyFont="1" applyBorder="1" applyAlignment="1">
      <alignment horizontal="left" vertical="center" wrapText="1"/>
    </xf>
    <xf numFmtId="0" fontId="35" fillId="9" borderId="0" xfId="0" applyFont="1" applyFill="1" applyBorder="1" applyAlignment="1">
      <alignment wrapText="1"/>
    </xf>
    <xf numFmtId="49" fontId="15" fillId="9" borderId="0" xfId="0" applyNumberFormat="1" applyFont="1" applyFill="1" applyBorder="1" applyAlignment="1">
      <alignment horizontal="center" vertical="center"/>
    </xf>
    <xf numFmtId="0" fontId="16" fillId="9" borderId="0" xfId="0" applyFont="1" applyFill="1" applyBorder="1" applyAlignment="1">
      <alignment horizontal="right" wrapText="1"/>
    </xf>
    <xf numFmtId="0" fontId="32" fillId="0" borderId="0" xfId="0" applyFont="1" applyBorder="1" applyAlignment="1">
      <alignment wrapText="1"/>
    </xf>
    <xf numFmtId="0" fontId="16" fillId="0" borderId="0" xfId="0" applyFont="1" applyBorder="1" applyAlignment="1">
      <alignment horizontal="left" vertical="top" wrapText="1"/>
    </xf>
    <xf numFmtId="49" fontId="15" fillId="9" borderId="0" xfId="0" applyNumberFormat="1" applyFont="1" applyFill="1" applyBorder="1" applyAlignment="1">
      <alignment horizontal="center"/>
    </xf>
    <xf numFmtId="0" fontId="32" fillId="0" borderId="0" xfId="0" applyFont="1" applyBorder="1" applyAlignment="1">
      <alignment horizontal="left" vertical="center" wrapText="1"/>
    </xf>
    <xf numFmtId="0" fontId="24" fillId="0" borderId="0" xfId="0" applyFont="1" applyBorder="1" applyAlignment="1">
      <alignment horizontal="center" vertical="center"/>
    </xf>
    <xf numFmtId="0" fontId="16" fillId="0" borderId="0" xfId="0" applyFont="1" applyBorder="1" applyAlignment="1">
      <alignment horizontal="left" wrapText="1"/>
    </xf>
    <xf numFmtId="0" fontId="16" fillId="2" borderId="0" xfId="0" applyFont="1" applyFill="1" applyBorder="1" applyAlignment="1">
      <alignment horizontal="left" wrapText="1"/>
    </xf>
    <xf numFmtId="0" fontId="35" fillId="9" borderId="0" xfId="0" applyFont="1" applyFill="1" applyBorder="1" applyAlignment="1">
      <alignment horizontal="left" vertical="top" wrapText="1"/>
    </xf>
    <xf numFmtId="49" fontId="15" fillId="2" borderId="0" xfId="0" applyNumberFormat="1" applyFont="1" applyFill="1" applyBorder="1" applyAlignment="1">
      <alignment horizontal="center"/>
    </xf>
    <xf numFmtId="0" fontId="16" fillId="2" borderId="0" xfId="0" applyFont="1" applyFill="1" applyBorder="1" applyAlignment="1">
      <alignment horizontal="right" wrapText="1"/>
    </xf>
    <xf numFmtId="0" fontId="24" fillId="4" borderId="0" xfId="0" applyFont="1" applyFill="1" applyBorder="1" applyAlignment="1">
      <alignment horizontal="center" vertical="center"/>
    </xf>
    <xf numFmtId="0" fontId="32" fillId="0" borderId="0" xfId="0" applyFont="1" applyBorder="1" applyAlignment="1">
      <alignment horizontal="left" vertical="top" wrapText="1"/>
    </xf>
    <xf numFmtId="0" fontId="35" fillId="0" borderId="0" xfId="0" applyFont="1" applyBorder="1" applyAlignment="1">
      <alignment horizontal="left"/>
    </xf>
    <xf numFmtId="0" fontId="32" fillId="4" borderId="0" xfId="0" applyFont="1" applyFill="1" applyBorder="1" applyAlignment="1">
      <alignment horizontal="left" vertical="top" wrapText="1"/>
    </xf>
    <xf numFmtId="49" fontId="15" fillId="4" borderId="0" xfId="0" applyNumberFormat="1" applyFont="1" applyFill="1" applyBorder="1" applyAlignment="1">
      <alignment horizontal="center" vertical="center"/>
    </xf>
    <xf numFmtId="0" fontId="0" fillId="0" borderId="0" xfId="0" applyBorder="1" applyAlignment="1">
      <alignment vertical="center"/>
    </xf>
    <xf numFmtId="1" fontId="24" fillId="4" borderId="0" xfId="0" applyNumberFormat="1" applyFont="1" applyFill="1" applyBorder="1" applyAlignment="1">
      <alignment horizontal="center" vertical="center"/>
    </xf>
    <xf numFmtId="1" fontId="19" fillId="0" borderId="0" xfId="0" applyNumberFormat="1" applyFont="1" applyAlignment="1">
      <alignment horizontal="center" vertical="center"/>
    </xf>
    <xf numFmtId="0" fontId="19" fillId="0" borderId="0" xfId="0" applyFont="1" applyAlignment="1">
      <alignment horizontal="center" vertical="center"/>
    </xf>
    <xf numFmtId="0" fontId="15" fillId="0" borderId="0" xfId="0" applyFont="1" applyBorder="1" applyAlignment="1">
      <alignment horizontal="left" vertical="center"/>
    </xf>
    <xf numFmtId="0" fontId="20" fillId="0" borderId="0" xfId="0" applyFont="1" applyBorder="1" applyAlignment="1">
      <alignment horizontal="left"/>
    </xf>
    <xf numFmtId="0" fontId="15" fillId="0" borderId="0" xfId="0" applyFont="1" applyBorder="1" applyAlignment="1">
      <alignment horizontal="right"/>
    </xf>
    <xf numFmtId="0" fontId="15" fillId="9" borderId="0" xfId="0" applyFont="1" applyFill="1" applyBorder="1" applyAlignment="1">
      <alignment horizontal="left"/>
    </xf>
    <xf numFmtId="0" fontId="16" fillId="0" borderId="0" xfId="0" applyFont="1" applyBorder="1" applyAlignment="1">
      <alignment horizontal="center" vertical="center" textRotation="90"/>
    </xf>
    <xf numFmtId="0" fontId="38" fillId="0" borderId="0" xfId="0" applyFont="1" applyBorder="1" applyAlignment="1">
      <alignment horizontal="center" vertical="center" textRotation="90"/>
    </xf>
    <xf numFmtId="0" fontId="17" fillId="0" borderId="0" xfId="0" applyFont="1" applyBorder="1" applyAlignment="1">
      <alignment horizontal="center" vertical="center" textRotation="90"/>
    </xf>
    <xf numFmtId="0" fontId="18" fillId="0" borderId="0" xfId="0" applyFont="1" applyBorder="1" applyAlignment="1">
      <alignment horizontal="left" vertical="top" wrapText="1"/>
    </xf>
    <xf numFmtId="0" fontId="18" fillId="3" borderId="0" xfId="0" applyFont="1" applyFill="1" applyBorder="1" applyAlignment="1">
      <alignment horizontal="left"/>
    </xf>
    <xf numFmtId="1" fontId="19" fillId="0" borderId="0" xfId="0" applyNumberFormat="1" applyFont="1" applyAlignment="1">
      <alignment horizontal="left" vertical="center"/>
    </xf>
    <xf numFmtId="0" fontId="19" fillId="0" borderId="0" xfId="0" applyFont="1" applyAlignment="1">
      <alignment horizontal="left" vertical="center"/>
    </xf>
    <xf numFmtId="0" fontId="27" fillId="0" borderId="0" xfId="0" applyFont="1" applyBorder="1" applyAlignment="1">
      <alignment horizontal="left" wrapText="1"/>
    </xf>
    <xf numFmtId="0" fontId="19" fillId="0" borderId="0" xfId="0" applyFont="1" applyBorder="1" applyAlignment="1">
      <alignment horizontal="left" vertical="top" wrapText="1"/>
    </xf>
    <xf numFmtId="0" fontId="18" fillId="4" borderId="0" xfId="0" applyFont="1" applyFill="1" applyBorder="1" applyAlignment="1">
      <alignment horizontal="left" vertical="top" wrapText="1"/>
    </xf>
    <xf numFmtId="0" fontId="10" fillId="4" borderId="0" xfId="0" applyFont="1" applyFill="1" applyAlignment="1">
      <alignment horizontal="center" vertical="top" wrapText="1"/>
    </xf>
    <xf numFmtId="0" fontId="18" fillId="0" borderId="63" xfId="0" applyFont="1" applyBorder="1" applyAlignment="1">
      <alignment horizontal="left" vertical="center"/>
    </xf>
    <xf numFmtId="0" fontId="18" fillId="0" borderId="28" xfId="0" applyFont="1" applyBorder="1" applyAlignment="1">
      <alignment horizontal="left" vertical="center"/>
    </xf>
    <xf numFmtId="0" fontId="0" fillId="0" borderId="28" xfId="0" applyBorder="1"/>
    <xf numFmtId="0" fontId="18" fillId="0" borderId="63" xfId="0" applyFont="1" applyBorder="1" applyAlignment="1">
      <alignment horizontal="left" vertical="center" wrapText="1"/>
    </xf>
    <xf numFmtId="0" fontId="18" fillId="0" borderId="28" xfId="0" applyFont="1" applyBorder="1" applyAlignment="1">
      <alignment horizontal="left" vertical="center" wrapText="1"/>
    </xf>
    <xf numFmtId="0" fontId="26" fillId="0" borderId="17" xfId="0" applyFont="1" applyBorder="1" applyAlignment="1">
      <alignment horizontal="center" vertical="center" textRotation="90"/>
    </xf>
    <xf numFmtId="0" fontId="26" fillId="0" borderId="84" xfId="0" applyFont="1" applyBorder="1" applyAlignment="1">
      <alignment horizontal="center" vertical="center" textRotation="90"/>
    </xf>
    <xf numFmtId="0" fontId="26" fillId="0" borderId="65" xfId="0" applyFont="1" applyBorder="1" applyAlignment="1">
      <alignment horizontal="center" vertical="center" textRotation="90"/>
    </xf>
    <xf numFmtId="0" fontId="18" fillId="0" borderId="37" xfId="0" applyFont="1" applyBorder="1" applyAlignment="1">
      <alignment horizontal="left" vertical="top"/>
    </xf>
    <xf numFmtId="0" fontId="18" fillId="0" borderId="38" xfId="0" applyFont="1" applyBorder="1" applyAlignment="1">
      <alignment horizontal="left" vertical="top"/>
    </xf>
    <xf numFmtId="0" fontId="18" fillId="0" borderId="40" xfId="0" applyFont="1" applyBorder="1" applyAlignment="1">
      <alignment horizontal="left" vertical="top"/>
    </xf>
    <xf numFmtId="0" fontId="18" fillId="0" borderId="31" xfId="0" applyFont="1" applyBorder="1" applyAlignment="1">
      <alignment horizontal="left" vertical="top"/>
    </xf>
    <xf numFmtId="0" fontId="18" fillId="0" borderId="35" xfId="0" applyFont="1" applyBorder="1" applyAlignment="1">
      <alignment horizontal="left" vertical="top"/>
    </xf>
    <xf numFmtId="0" fontId="19" fillId="0" borderId="37" xfId="0" applyFont="1" applyBorder="1" applyAlignment="1">
      <alignment horizontal="center"/>
    </xf>
    <xf numFmtId="0" fontId="19" fillId="0" borderId="38" xfId="0" applyFont="1" applyBorder="1" applyAlignment="1">
      <alignment horizontal="center"/>
    </xf>
    <xf numFmtId="0" fontId="19" fillId="0" borderId="116" xfId="0" applyFont="1" applyBorder="1" applyAlignment="1">
      <alignment horizontal="center"/>
    </xf>
    <xf numFmtId="0" fontId="19" fillId="9" borderId="69" xfId="0" applyFont="1" applyFill="1" applyBorder="1" applyAlignment="1">
      <alignment horizontal="left" wrapText="1"/>
    </xf>
    <xf numFmtId="0" fontId="19" fillId="9" borderId="60" xfId="0" applyFont="1" applyFill="1" applyBorder="1" applyAlignment="1">
      <alignment horizontal="left" wrapText="1"/>
    </xf>
    <xf numFmtId="0" fontId="19" fillId="9" borderId="70" xfId="0" applyFont="1" applyFill="1" applyBorder="1" applyAlignment="1">
      <alignment horizontal="left" wrapText="1"/>
    </xf>
    <xf numFmtId="0" fontId="18" fillId="0" borderId="126" xfId="0" applyFont="1" applyBorder="1" applyAlignment="1">
      <alignment horizontal="center" vertical="center" textRotation="90"/>
    </xf>
    <xf numFmtId="0" fontId="18" fillId="0" borderId="127" xfId="0" applyFont="1" applyBorder="1" applyAlignment="1">
      <alignment horizontal="center" vertical="center" textRotation="90"/>
    </xf>
    <xf numFmtId="0" fontId="18" fillId="0" borderId="128" xfId="0" applyFont="1" applyBorder="1" applyAlignment="1">
      <alignment horizontal="center" vertical="center" textRotation="90"/>
    </xf>
    <xf numFmtId="0" fontId="26" fillId="0" borderId="2" xfId="0" applyFont="1" applyBorder="1" applyAlignment="1">
      <alignment horizontal="center" vertical="center" textRotation="90"/>
    </xf>
    <xf numFmtId="0" fontId="26" fillId="0" borderId="12" xfId="0" applyFont="1" applyBorder="1" applyAlignment="1">
      <alignment horizontal="center" vertical="center" textRotation="90"/>
    </xf>
    <xf numFmtId="0" fontId="18" fillId="0" borderId="125" xfId="0" applyFont="1" applyBorder="1" applyAlignment="1">
      <alignment horizontal="left" vertical="center"/>
    </xf>
    <xf numFmtId="0" fontId="18" fillId="0" borderId="57" xfId="0" applyFont="1" applyBorder="1" applyAlignment="1">
      <alignment horizontal="left" vertical="center"/>
    </xf>
    <xf numFmtId="0" fontId="30" fillId="0" borderId="36" xfId="0" applyFont="1" applyBorder="1" applyAlignment="1">
      <alignment horizontal="left" vertical="center" wrapText="1"/>
    </xf>
    <xf numFmtId="0" fontId="30" fillId="0" borderId="0" xfId="0" applyFont="1" applyBorder="1" applyAlignment="1">
      <alignment horizontal="left" vertical="center" wrapText="1"/>
    </xf>
    <xf numFmtId="0" fontId="30" fillId="0" borderId="21" xfId="0" applyFont="1" applyBorder="1" applyAlignment="1">
      <alignment horizontal="left" vertical="center" wrapText="1"/>
    </xf>
    <xf numFmtId="0" fontId="18" fillId="0" borderId="36" xfId="0" applyFont="1" applyBorder="1" applyAlignment="1">
      <alignment horizontal="left" vertical="top" wrapText="1"/>
    </xf>
    <xf numFmtId="0" fontId="18" fillId="0" borderId="21" xfId="0" applyFont="1" applyBorder="1" applyAlignment="1">
      <alignment horizontal="left" vertical="top" wrapText="1"/>
    </xf>
    <xf numFmtId="0" fontId="18" fillId="0" borderId="69" xfId="0" applyFont="1" applyBorder="1" applyAlignment="1">
      <alignment horizontal="left" vertical="top" wrapText="1"/>
    </xf>
    <xf numFmtId="0" fontId="18" fillId="0" borderId="60" xfId="0" applyFont="1" applyBorder="1" applyAlignment="1">
      <alignment horizontal="left" vertical="top" wrapText="1"/>
    </xf>
    <xf numFmtId="0" fontId="19" fillId="0" borderId="69" xfId="0" applyFont="1" applyBorder="1" applyAlignment="1">
      <alignment horizontal="left" vertical="top" wrapText="1"/>
    </xf>
    <xf numFmtId="0" fontId="19" fillId="0" borderId="60" xfId="0" applyFont="1" applyBorder="1" applyAlignment="1">
      <alignment horizontal="left" vertical="top" wrapText="1"/>
    </xf>
    <xf numFmtId="0" fontId="19" fillId="0" borderId="69" xfId="0" applyFont="1" applyBorder="1" applyAlignment="1">
      <alignment horizontal="left" wrapText="1"/>
    </xf>
    <xf numFmtId="0" fontId="19" fillId="0" borderId="60" xfId="0" applyFont="1" applyBorder="1" applyAlignment="1">
      <alignment horizontal="left" wrapText="1"/>
    </xf>
    <xf numFmtId="0" fontId="19" fillId="0" borderId="70" xfId="0" applyFont="1" applyBorder="1" applyAlignment="1">
      <alignment horizontal="left" wrapText="1"/>
    </xf>
    <xf numFmtId="0" fontId="57" fillId="0" borderId="16" xfId="0" applyFont="1" applyBorder="1" applyAlignment="1">
      <alignment horizontal="left"/>
    </xf>
    <xf numFmtId="0" fontId="57" fillId="0" borderId="123" xfId="0" applyFont="1" applyBorder="1" applyAlignment="1">
      <alignment horizontal="left"/>
    </xf>
    <xf numFmtId="0" fontId="19" fillId="0" borderId="69" xfId="0" applyFont="1" applyBorder="1" applyAlignment="1">
      <alignment horizontal="right"/>
    </xf>
    <xf numFmtId="0" fontId="19" fillId="0" borderId="60" xfId="0" applyFont="1" applyBorder="1" applyAlignment="1">
      <alignment horizontal="right"/>
    </xf>
    <xf numFmtId="0" fontId="19" fillId="0" borderId="70" xfId="0" applyFont="1" applyBorder="1" applyAlignment="1">
      <alignment horizontal="right"/>
    </xf>
    <xf numFmtId="0" fontId="19" fillId="0" borderId="69" xfId="0" applyFont="1" applyBorder="1" applyAlignment="1">
      <alignment horizontal="center"/>
    </xf>
    <xf numFmtId="0" fontId="19" fillId="0" borderId="60" xfId="0" applyFont="1" applyBorder="1" applyAlignment="1">
      <alignment horizontal="center"/>
    </xf>
    <xf numFmtId="0" fontId="19" fillId="0" borderId="90" xfId="0" applyFont="1" applyBorder="1" applyAlignment="1">
      <alignment horizontal="center"/>
    </xf>
    <xf numFmtId="1" fontId="23" fillId="4" borderId="9" xfId="0" applyNumberFormat="1" applyFont="1" applyFill="1" applyBorder="1" applyAlignment="1">
      <alignment horizontal="center" vertical="center"/>
    </xf>
    <xf numFmtId="1" fontId="23" fillId="4" borderId="23" xfId="0" applyNumberFormat="1" applyFont="1" applyFill="1" applyBorder="1" applyAlignment="1">
      <alignment horizontal="center" vertical="center"/>
    </xf>
    <xf numFmtId="0" fontId="23" fillId="4" borderId="9" xfId="0" applyFont="1" applyFill="1" applyBorder="1" applyAlignment="1">
      <alignment horizontal="center" vertical="center"/>
    </xf>
    <xf numFmtId="0" fontId="23" fillId="4" borderId="23" xfId="0" applyFont="1" applyFill="1" applyBorder="1" applyAlignment="1">
      <alignment horizontal="center" vertical="center"/>
    </xf>
    <xf numFmtId="0" fontId="16" fillId="0" borderId="63" xfId="0" applyFont="1" applyBorder="1" applyAlignment="1">
      <alignment horizontal="left" vertical="top" wrapText="1"/>
    </xf>
    <xf numFmtId="0" fontId="16" fillId="0" borderId="28" xfId="0" applyFont="1" applyBorder="1" applyAlignment="1">
      <alignment horizontal="left" vertical="top" wrapText="1"/>
    </xf>
    <xf numFmtId="0" fontId="16" fillId="0" borderId="27" xfId="0" applyFont="1" applyBorder="1" applyAlignment="1">
      <alignment horizontal="left" vertical="top" wrapText="1"/>
    </xf>
    <xf numFmtId="0" fontId="32" fillId="0" borderId="37" xfId="0" applyFont="1" applyBorder="1" applyAlignment="1">
      <alignment horizontal="left" vertical="top" wrapText="1"/>
    </xf>
    <xf numFmtId="0" fontId="32" fillId="0" borderId="38" xfId="0" applyFont="1" applyBorder="1" applyAlignment="1">
      <alignment horizontal="left" vertical="top" wrapText="1"/>
    </xf>
    <xf numFmtId="0" fontId="32" fillId="0" borderId="116" xfId="0" applyFont="1" applyBorder="1" applyAlignment="1">
      <alignment horizontal="left" vertical="top" wrapText="1"/>
    </xf>
    <xf numFmtId="49" fontId="11" fillId="9" borderId="69" xfId="0" applyNumberFormat="1" applyFont="1" applyFill="1" applyBorder="1" applyAlignment="1">
      <alignment horizontal="center" vertical="center"/>
    </xf>
    <xf numFmtId="49" fontId="11" fillId="9" borderId="60" xfId="0" applyNumberFormat="1" applyFont="1" applyFill="1" applyBorder="1" applyAlignment="1">
      <alignment horizontal="center" vertical="center"/>
    </xf>
    <xf numFmtId="49" fontId="11" fillId="9" borderId="70" xfId="0" applyNumberFormat="1" applyFont="1" applyFill="1" applyBorder="1" applyAlignment="1">
      <alignment horizontal="center" vertical="center"/>
    </xf>
    <xf numFmtId="0" fontId="18" fillId="9" borderId="73" xfId="0" applyFont="1" applyFill="1" applyBorder="1" applyAlignment="1">
      <alignment horizontal="right" wrapText="1"/>
    </xf>
    <xf numFmtId="0" fontId="18" fillId="9" borderId="4" xfId="0" applyFont="1" applyFill="1" applyBorder="1" applyAlignment="1">
      <alignment horizontal="right" wrapText="1"/>
    </xf>
    <xf numFmtId="0" fontId="18" fillId="9" borderId="39" xfId="0" applyFont="1" applyFill="1" applyBorder="1" applyAlignment="1">
      <alignment horizontal="right" wrapText="1"/>
    </xf>
    <xf numFmtId="0" fontId="15" fillId="4" borderId="125" xfId="0" applyFont="1" applyFill="1" applyBorder="1" applyAlignment="1">
      <alignment horizontal="left" vertical="top" wrapText="1"/>
    </xf>
    <xf numFmtId="0" fontId="15" fillId="4" borderId="57" xfId="0" applyFont="1" applyFill="1" applyBorder="1" applyAlignment="1">
      <alignment horizontal="left" vertical="top" wrapText="1"/>
    </xf>
    <xf numFmtId="0" fontId="11" fillId="0" borderId="142" xfId="0" applyFont="1" applyBorder="1" applyAlignment="1">
      <alignment horizontal="center" vertical="center" wrapText="1"/>
    </xf>
    <xf numFmtId="0" fontId="11" fillId="0" borderId="115" xfId="0" applyFont="1" applyBorder="1" applyAlignment="1">
      <alignment horizontal="center" vertical="center" wrapText="1"/>
    </xf>
    <xf numFmtId="49" fontId="11" fillId="4" borderId="142" xfId="0" applyNumberFormat="1" applyFont="1" applyFill="1" applyBorder="1" applyAlignment="1">
      <alignment horizontal="center" vertical="center"/>
    </xf>
    <xf numFmtId="49" fontId="11" fillId="4" borderId="115" xfId="0" applyNumberFormat="1" applyFont="1" applyFill="1" applyBorder="1" applyAlignment="1">
      <alignment horizontal="center" vertical="center"/>
    </xf>
    <xf numFmtId="1" fontId="23" fillId="0" borderId="17" xfId="0" applyNumberFormat="1" applyFont="1" applyBorder="1" applyAlignment="1">
      <alignment horizontal="center" vertical="center"/>
    </xf>
    <xf numFmtId="0" fontId="53" fillId="0" borderId="12" xfId="0" applyFont="1" applyBorder="1" applyAlignment="1">
      <alignment vertical="center"/>
    </xf>
    <xf numFmtId="0" fontId="18" fillId="0" borderId="11" xfId="0" applyFont="1" applyBorder="1" applyAlignment="1">
      <alignment horizontal="left"/>
    </xf>
    <xf numFmtId="0" fontId="18" fillId="0" borderId="28" xfId="0" applyFont="1" applyBorder="1" applyAlignment="1">
      <alignment horizontal="left"/>
    </xf>
    <xf numFmtId="0" fontId="18" fillId="0" borderId="26" xfId="0" applyFont="1" applyBorder="1" applyAlignment="1">
      <alignment horizontal="left"/>
    </xf>
    <xf numFmtId="0" fontId="18" fillId="0" borderId="11" xfId="0" applyFont="1" applyBorder="1" applyAlignment="1">
      <alignment horizontal="left" wrapText="1"/>
    </xf>
    <xf numFmtId="0" fontId="18" fillId="0" borderId="28" xfId="0" applyFont="1" applyBorder="1" applyAlignment="1">
      <alignment horizontal="left" wrapText="1"/>
    </xf>
    <xf numFmtId="0" fontId="18" fillId="0" borderId="26" xfId="0" applyFont="1" applyBorder="1" applyAlignment="1">
      <alignment horizontal="left" wrapText="1"/>
    </xf>
    <xf numFmtId="0" fontId="18" fillId="0" borderId="30" xfId="0" applyFont="1" applyBorder="1" applyAlignment="1">
      <alignment horizontal="left"/>
    </xf>
    <xf numFmtId="0" fontId="18" fillId="0" borderId="31" xfId="0" applyFont="1" applyBorder="1" applyAlignment="1">
      <alignment horizontal="left"/>
    </xf>
    <xf numFmtId="0" fontId="18" fillId="0" borderId="32" xfId="0" applyFont="1" applyBorder="1" applyAlignment="1">
      <alignment horizontal="left"/>
    </xf>
    <xf numFmtId="0" fontId="15" fillId="9" borderId="69" xfId="0" applyFont="1" applyFill="1" applyBorder="1" applyAlignment="1">
      <alignment horizontal="left" vertical="top" wrapText="1"/>
    </xf>
    <xf numFmtId="0" fontId="15" fillId="9" borderId="60" xfId="0" applyFont="1" applyFill="1" applyBorder="1" applyAlignment="1">
      <alignment horizontal="left" vertical="top" wrapText="1"/>
    </xf>
    <xf numFmtId="0" fontId="15" fillId="9" borderId="70" xfId="0" applyFont="1" applyFill="1" applyBorder="1" applyAlignment="1">
      <alignment horizontal="left" vertical="top" wrapText="1"/>
    </xf>
    <xf numFmtId="0" fontId="18" fillId="2" borderId="7" xfId="0" applyFont="1" applyFill="1" applyBorder="1" applyAlignment="1">
      <alignment horizontal="left" wrapText="1"/>
    </xf>
    <xf numFmtId="0" fontId="18" fillId="2" borderId="57" xfId="0" applyFont="1" applyFill="1" applyBorder="1" applyAlignment="1">
      <alignment horizontal="left" wrapText="1"/>
    </xf>
    <xf numFmtId="0" fontId="18" fillId="2" borderId="58" xfId="0" applyFont="1" applyFill="1" applyBorder="1" applyAlignment="1">
      <alignment horizontal="left" wrapText="1"/>
    </xf>
    <xf numFmtId="0" fontId="16" fillId="0" borderId="63" xfId="0" applyFont="1" applyBorder="1" applyAlignment="1">
      <alignment horizontal="left" vertical="center" wrapText="1"/>
    </xf>
    <xf numFmtId="0" fontId="16" fillId="0" borderId="28" xfId="0" applyFont="1" applyBorder="1" applyAlignment="1">
      <alignment horizontal="left" vertical="center" wrapText="1"/>
    </xf>
    <xf numFmtId="0" fontId="16" fillId="0" borderId="27" xfId="0" applyFont="1" applyBorder="1" applyAlignment="1">
      <alignment horizontal="left" vertical="center" wrapText="1"/>
    </xf>
    <xf numFmtId="0" fontId="16" fillId="0" borderId="63" xfId="0" applyFont="1" applyBorder="1" applyAlignment="1">
      <alignment horizontal="left" wrapText="1"/>
    </xf>
    <xf numFmtId="0" fontId="16" fillId="0" borderId="28" xfId="0" applyFont="1" applyBorder="1" applyAlignment="1">
      <alignment horizontal="left" wrapText="1"/>
    </xf>
    <xf numFmtId="0" fontId="16" fillId="0" borderId="27" xfId="0" applyFont="1" applyBorder="1" applyAlignment="1">
      <alignment horizontal="left" wrapText="1"/>
    </xf>
    <xf numFmtId="0" fontId="32" fillId="0" borderId="40" xfId="0" applyFont="1" applyBorder="1" applyAlignment="1">
      <alignment horizontal="left" vertical="center" wrapText="1"/>
    </xf>
    <xf numFmtId="0" fontId="32" fillId="0" borderId="31" xfId="0" applyFont="1" applyBorder="1" applyAlignment="1">
      <alignment horizontal="left" vertical="center" wrapText="1"/>
    </xf>
    <xf numFmtId="0" fontId="32" fillId="0" borderId="35" xfId="0" applyFont="1" applyBorder="1" applyAlignment="1">
      <alignment horizontal="left" vertical="center" wrapText="1"/>
    </xf>
    <xf numFmtId="49" fontId="15" fillId="9" borderId="69" xfId="0" applyNumberFormat="1" applyFont="1" applyFill="1" applyBorder="1" applyAlignment="1">
      <alignment horizontal="left" vertical="top" wrapText="1"/>
    </xf>
    <xf numFmtId="49" fontId="15" fillId="9" borderId="60" xfId="0" applyNumberFormat="1" applyFont="1" applyFill="1" applyBorder="1" applyAlignment="1">
      <alignment horizontal="left" vertical="top" wrapText="1"/>
    </xf>
    <xf numFmtId="49" fontId="15" fillId="9" borderId="70" xfId="0" applyNumberFormat="1" applyFont="1" applyFill="1" applyBorder="1" applyAlignment="1">
      <alignment horizontal="left" vertical="top" wrapText="1"/>
    </xf>
    <xf numFmtId="49" fontId="11" fillId="2" borderId="7" xfId="0" applyNumberFormat="1" applyFont="1" applyFill="1" applyBorder="1" applyAlignment="1">
      <alignment horizontal="center"/>
    </xf>
    <xf numFmtId="49" fontId="11" fillId="2" borderId="57" xfId="0" applyNumberFormat="1" applyFont="1" applyFill="1" applyBorder="1" applyAlignment="1">
      <alignment horizontal="center"/>
    </xf>
    <xf numFmtId="49" fontId="11" fillId="2" borderId="133" xfId="0" applyNumberFormat="1" applyFont="1" applyFill="1" applyBorder="1" applyAlignment="1">
      <alignment horizontal="center"/>
    </xf>
    <xf numFmtId="0" fontId="18" fillId="2" borderId="11" xfId="0" applyFont="1" applyFill="1" applyBorder="1" applyAlignment="1">
      <alignment horizontal="right" wrapText="1"/>
    </xf>
    <xf numFmtId="0" fontId="18" fillId="2" borderId="28" xfId="0" applyFont="1" applyFill="1" applyBorder="1" applyAlignment="1">
      <alignment horizontal="right" wrapText="1"/>
    </xf>
    <xf numFmtId="0" fontId="18" fillId="2" borderId="26" xfId="0" applyFont="1" applyFill="1" applyBorder="1" applyAlignment="1">
      <alignment horizontal="right" wrapText="1"/>
    </xf>
    <xf numFmtId="49" fontId="19" fillId="9" borderId="69" xfId="0" applyNumberFormat="1" applyFont="1" applyFill="1" applyBorder="1" applyAlignment="1">
      <alignment horizontal="center" vertical="center"/>
    </xf>
    <xf numFmtId="49" fontId="19" fillId="9" borderId="60" xfId="0" applyNumberFormat="1" applyFont="1" applyFill="1" applyBorder="1" applyAlignment="1">
      <alignment horizontal="center" vertical="center"/>
    </xf>
    <xf numFmtId="49" fontId="19" fillId="9" borderId="70" xfId="0" applyNumberFormat="1" applyFont="1" applyFill="1" applyBorder="1" applyAlignment="1">
      <alignment horizontal="center" vertical="center"/>
    </xf>
    <xf numFmtId="0" fontId="18" fillId="9" borderId="69" xfId="0" applyFont="1" applyFill="1" applyBorder="1" applyAlignment="1">
      <alignment horizontal="right" wrapText="1"/>
    </xf>
    <xf numFmtId="0" fontId="18" fillId="9" borderId="60" xfId="0" applyFont="1" applyFill="1" applyBorder="1" applyAlignment="1">
      <alignment horizontal="right" wrapText="1"/>
    </xf>
    <xf numFmtId="0" fontId="18" fillId="9" borderId="70" xfId="0" applyFont="1" applyFill="1" applyBorder="1" applyAlignment="1">
      <alignment horizontal="right" wrapText="1"/>
    </xf>
    <xf numFmtId="0" fontId="16" fillId="0" borderId="125" xfId="0" applyFont="1" applyBorder="1" applyAlignment="1">
      <alignment horizontal="left" vertical="top" wrapText="1"/>
    </xf>
    <xf numFmtId="0" fontId="16" fillId="0" borderId="57" xfId="0" applyFont="1" applyBorder="1" applyAlignment="1">
      <alignment horizontal="left" vertical="top" wrapText="1"/>
    </xf>
    <xf numFmtId="0" fontId="16" fillId="0" borderId="94" xfId="0" applyFont="1" applyBorder="1" applyAlignment="1">
      <alignment horizontal="left" vertical="top" wrapText="1"/>
    </xf>
    <xf numFmtId="0" fontId="18" fillId="0" borderId="69" xfId="0" applyFont="1" applyBorder="1" applyAlignment="1">
      <alignment vertical="top" wrapText="1"/>
    </xf>
    <xf numFmtId="0" fontId="18" fillId="0" borderId="60" xfId="0" applyFont="1" applyBorder="1" applyAlignment="1">
      <alignment vertical="top" wrapText="1"/>
    </xf>
    <xf numFmtId="0" fontId="18" fillId="0" borderId="70" xfId="0" applyFont="1" applyBorder="1" applyAlignment="1">
      <alignment vertical="top" wrapText="1"/>
    </xf>
    <xf numFmtId="0" fontId="11" fillId="0" borderId="85" xfId="0" applyFont="1" applyBorder="1" applyAlignment="1">
      <alignment horizontal="center" vertical="center"/>
    </xf>
    <xf numFmtId="0" fontId="11" fillId="0" borderId="25" xfId="0" applyFont="1" applyBorder="1" applyAlignment="1">
      <alignment horizontal="center" vertical="center"/>
    </xf>
    <xf numFmtId="0" fontId="23" fillId="0" borderId="80" xfId="0" applyFont="1" applyBorder="1" applyAlignment="1">
      <alignment horizontal="center" vertical="center"/>
    </xf>
    <xf numFmtId="0" fontId="23" fillId="0" borderId="16" xfId="0" applyFont="1" applyBorder="1" applyAlignment="1">
      <alignment horizontal="center" vertical="center"/>
    </xf>
    <xf numFmtId="0" fontId="23" fillId="0" borderId="23" xfId="0" applyFont="1" applyBorder="1" applyAlignment="1">
      <alignment horizontal="center" vertical="center"/>
    </xf>
    <xf numFmtId="0" fontId="16" fillId="0" borderId="12" xfId="0" applyFont="1" applyBorder="1" applyAlignment="1">
      <alignment horizontal="left" vertical="center" wrapText="1"/>
    </xf>
    <xf numFmtId="0" fontId="16" fillId="0" borderId="23" xfId="0" applyFont="1" applyBorder="1" applyAlignment="1">
      <alignment horizontal="left" vertical="center" wrapText="1"/>
    </xf>
    <xf numFmtId="0" fontId="16" fillId="0" borderId="85" xfId="0" applyFont="1" applyBorder="1" applyAlignment="1">
      <alignment horizontal="left" vertical="center" wrapText="1"/>
    </xf>
    <xf numFmtId="0" fontId="16" fillId="0" borderId="24" xfId="0" applyFont="1" applyBorder="1" applyAlignment="1">
      <alignment horizontal="left" wrapText="1"/>
    </xf>
    <xf numFmtId="0" fontId="16" fillId="0" borderId="10" xfId="0" applyFont="1" applyBorder="1" applyAlignment="1">
      <alignment horizontal="left" wrapText="1"/>
    </xf>
    <xf numFmtId="0" fontId="16" fillId="0" borderId="25" xfId="0" applyFont="1" applyBorder="1" applyAlignment="1">
      <alignment horizontal="left" wrapText="1"/>
    </xf>
    <xf numFmtId="0" fontId="16" fillId="0" borderId="24" xfId="0" applyFont="1" applyBorder="1" applyAlignment="1">
      <alignment horizontal="left"/>
    </xf>
    <xf numFmtId="0" fontId="16" fillId="0" borderId="10" xfId="0" applyFont="1" applyBorder="1" applyAlignment="1">
      <alignment horizontal="left"/>
    </xf>
    <xf numFmtId="0" fontId="16" fillId="0" borderId="25" xfId="0" applyFont="1" applyBorder="1" applyAlignment="1">
      <alignment horizontal="left"/>
    </xf>
    <xf numFmtId="0" fontId="16" fillId="0" borderId="24" xfId="0" applyFont="1" applyBorder="1" applyAlignment="1">
      <alignment horizontal="left" vertical="center" wrapText="1"/>
    </xf>
    <xf numFmtId="0" fontId="16" fillId="0" borderId="10" xfId="0" applyFont="1" applyBorder="1" applyAlignment="1">
      <alignment horizontal="left" vertical="center" wrapText="1"/>
    </xf>
    <xf numFmtId="0" fontId="16" fillId="0" borderId="25" xfId="0" applyFont="1" applyBorder="1" applyAlignment="1">
      <alignment horizontal="left" vertical="center" wrapText="1"/>
    </xf>
    <xf numFmtId="0" fontId="19" fillId="9" borderId="69" xfId="0" applyFont="1" applyFill="1" applyBorder="1" applyAlignment="1">
      <alignment vertical="top" wrapText="1"/>
    </xf>
    <xf numFmtId="0" fontId="19" fillId="9" borderId="60" xfId="0" applyFont="1" applyFill="1" applyBorder="1" applyAlignment="1">
      <alignment vertical="top" wrapText="1"/>
    </xf>
    <xf numFmtId="0" fontId="19" fillId="9" borderId="70" xfId="0" applyFont="1" applyFill="1" applyBorder="1" applyAlignment="1">
      <alignment vertical="top" wrapText="1"/>
    </xf>
    <xf numFmtId="49" fontId="19" fillId="9" borderId="4" xfId="0" applyNumberFormat="1" applyFont="1" applyFill="1" applyBorder="1" applyAlignment="1">
      <alignment horizontal="center" vertical="center"/>
    </xf>
    <xf numFmtId="0" fontId="66" fillId="9" borderId="73" xfId="0" applyFont="1" applyFill="1" applyBorder="1" applyAlignment="1">
      <alignment horizontal="left" vertical="center" wrapText="1"/>
    </xf>
    <xf numFmtId="0" fontId="66" fillId="9" borderId="4" xfId="0" applyFont="1" applyFill="1" applyBorder="1"/>
    <xf numFmtId="0" fontId="66" fillId="9" borderId="39" xfId="0" applyFont="1" applyFill="1" applyBorder="1"/>
    <xf numFmtId="49" fontId="19" fillId="10" borderId="69" xfId="0" applyNumberFormat="1" applyFont="1" applyFill="1" applyBorder="1" applyAlignment="1">
      <alignment horizontal="center" vertical="center"/>
    </xf>
    <xf numFmtId="49" fontId="19" fillId="10" borderId="60" xfId="0" applyNumberFormat="1" applyFont="1" applyFill="1" applyBorder="1" applyAlignment="1">
      <alignment horizontal="center" vertical="center"/>
    </xf>
    <xf numFmtId="49" fontId="19" fillId="10" borderId="70" xfId="0" applyNumberFormat="1" applyFont="1" applyFill="1" applyBorder="1" applyAlignment="1">
      <alignment horizontal="center" vertical="center"/>
    </xf>
    <xf numFmtId="0" fontId="18" fillId="9" borderId="69" xfId="0" applyFont="1" applyFill="1" applyBorder="1" applyAlignment="1">
      <alignment horizontal="right" vertical="center" wrapText="1"/>
    </xf>
    <xf numFmtId="0" fontId="18" fillId="9" borderId="60" xfId="0" applyFont="1" applyFill="1" applyBorder="1" applyAlignment="1">
      <alignment horizontal="right" vertical="center" wrapText="1"/>
    </xf>
    <xf numFmtId="0" fontId="18" fillId="9" borderId="70" xfId="0" applyFont="1" applyFill="1" applyBorder="1" applyAlignment="1">
      <alignment horizontal="right" vertical="center" wrapText="1"/>
    </xf>
    <xf numFmtId="49" fontId="19" fillId="10" borderId="69" xfId="0" applyNumberFormat="1" applyFont="1" applyFill="1" applyBorder="1" applyAlignment="1">
      <alignment horizontal="center"/>
    </xf>
    <xf numFmtId="49" fontId="19" fillId="10" borderId="60" xfId="0" applyNumberFormat="1" applyFont="1" applyFill="1" applyBorder="1" applyAlignment="1">
      <alignment horizontal="center"/>
    </xf>
    <xf numFmtId="49" fontId="19" fillId="10" borderId="70" xfId="0" applyNumberFormat="1" applyFont="1" applyFill="1" applyBorder="1" applyAlignment="1">
      <alignment horizontal="center"/>
    </xf>
    <xf numFmtId="0" fontId="18" fillId="0" borderId="63" xfId="0" applyFont="1" applyBorder="1" applyAlignment="1">
      <alignment vertical="top" wrapText="1"/>
    </xf>
    <xf numFmtId="0" fontId="18" fillId="0" borderId="28" xfId="0" applyFont="1" applyBorder="1" applyAlignment="1">
      <alignment vertical="top" wrapText="1"/>
    </xf>
    <xf numFmtId="0" fontId="18" fillId="0" borderId="27" xfId="0" applyFont="1" applyBorder="1" applyAlignment="1">
      <alignment vertical="top" wrapText="1"/>
    </xf>
    <xf numFmtId="0" fontId="13" fillId="0" borderId="63" xfId="0" applyFont="1" applyBorder="1" applyAlignment="1">
      <alignment vertical="top" wrapText="1"/>
    </xf>
    <xf numFmtId="0" fontId="13" fillId="0" borderId="28" xfId="0" applyFont="1" applyBorder="1" applyAlignment="1">
      <alignment vertical="top" wrapText="1"/>
    </xf>
    <xf numFmtId="0" fontId="13" fillId="0" borderId="27" xfId="0" applyFont="1" applyBorder="1" applyAlignment="1">
      <alignment vertical="top" wrapText="1"/>
    </xf>
    <xf numFmtId="0" fontId="18" fillId="0" borderId="70" xfId="0" applyFont="1" applyBorder="1" applyAlignment="1">
      <alignment horizontal="left" vertical="top" wrapText="1"/>
    </xf>
    <xf numFmtId="0" fontId="18" fillId="0" borderId="130" xfId="0" applyFont="1" applyBorder="1" applyAlignment="1">
      <alignment horizontal="center" vertical="center"/>
    </xf>
    <xf numFmtId="0" fontId="18" fillId="0" borderId="129" xfId="0" applyFont="1" applyBorder="1" applyAlignment="1">
      <alignment horizontal="center" vertical="center"/>
    </xf>
    <xf numFmtId="0" fontId="18" fillId="0" borderId="63" xfId="0" applyFont="1" applyBorder="1" applyAlignment="1">
      <alignment vertical="center" wrapText="1"/>
    </xf>
    <xf numFmtId="0" fontId="18" fillId="0" borderId="28" xfId="0" applyFont="1" applyBorder="1" applyAlignment="1">
      <alignment vertical="center" wrapText="1"/>
    </xf>
    <xf numFmtId="0" fontId="18" fillId="0" borderId="27" xfId="0" applyFont="1" applyBorder="1" applyAlignment="1">
      <alignment vertical="center" wrapText="1"/>
    </xf>
    <xf numFmtId="0" fontId="10" fillId="0" borderId="24" xfId="0" applyFont="1" applyBorder="1" applyAlignment="1">
      <alignment horizontal="center"/>
    </xf>
    <xf numFmtId="0" fontId="10" fillId="0" borderId="29" xfId="0" applyFont="1" applyBorder="1" applyAlignment="1">
      <alignment horizontal="center"/>
    </xf>
    <xf numFmtId="0" fontId="11" fillId="0" borderId="34" xfId="0" applyFont="1" applyBorder="1" applyAlignment="1">
      <alignment horizontal="center" vertical="center"/>
    </xf>
    <xf numFmtId="0" fontId="19" fillId="0" borderId="111" xfId="0" applyFont="1" applyBorder="1" applyAlignment="1">
      <alignment horizontal="center" vertical="center"/>
    </xf>
    <xf numFmtId="0" fontId="19" fillId="0" borderId="85" xfId="0" applyFont="1" applyBorder="1" applyAlignment="1">
      <alignment horizontal="center" vertical="center"/>
    </xf>
    <xf numFmtId="0" fontId="18" fillId="0" borderId="28" xfId="0" applyFont="1" applyBorder="1" applyAlignment="1">
      <alignment vertical="center"/>
    </xf>
    <xf numFmtId="0" fontId="11" fillId="0" borderId="24" xfId="0" applyFont="1" applyBorder="1" applyAlignment="1">
      <alignment horizontal="center" vertical="center"/>
    </xf>
    <xf numFmtId="0" fontId="11" fillId="0" borderId="26"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8" fillId="0" borderId="10" xfId="0" applyFont="1" applyBorder="1" applyAlignment="1">
      <alignment horizontal="center" vertical="center"/>
    </xf>
    <xf numFmtId="0" fontId="26" fillId="0" borderId="10" xfId="0" applyFont="1" applyBorder="1" applyAlignment="1">
      <alignment horizontal="left"/>
    </xf>
    <xf numFmtId="0" fontId="26" fillId="0" borderId="78" xfId="0" applyFont="1" applyBorder="1" applyAlignment="1">
      <alignment horizontal="center"/>
    </xf>
    <xf numFmtId="0" fontId="26" fillId="0" borderId="0" xfId="0" applyFont="1" applyBorder="1" applyAlignment="1">
      <alignment horizontal="center"/>
    </xf>
    <xf numFmtId="0" fontId="18" fillId="0" borderId="0" xfId="0" applyFont="1" applyBorder="1" applyAlignment="1">
      <alignment horizontal="center" vertical="center"/>
    </xf>
    <xf numFmtId="0" fontId="18" fillId="0" borderId="8" xfId="0" applyFont="1" applyBorder="1" applyAlignment="1">
      <alignment horizontal="center" vertical="center"/>
    </xf>
    <xf numFmtId="0" fontId="19" fillId="9" borderId="69" xfId="0" applyFont="1" applyFill="1" applyBorder="1" applyAlignment="1">
      <alignment horizontal="center" vertical="center" wrapText="1"/>
    </xf>
    <xf numFmtId="0" fontId="19" fillId="9" borderId="60" xfId="0" applyFont="1" applyFill="1" applyBorder="1" applyAlignment="1">
      <alignment horizontal="center" vertical="center" wrapText="1"/>
    </xf>
    <xf numFmtId="0" fontId="19" fillId="9" borderId="70" xfId="0" applyFont="1" applyFill="1" applyBorder="1" applyAlignment="1">
      <alignment horizontal="center" vertical="center" wrapText="1"/>
    </xf>
    <xf numFmtId="49" fontId="11" fillId="10" borderId="69" xfId="0" applyNumberFormat="1" applyFont="1" applyFill="1" applyBorder="1" applyAlignment="1">
      <alignment horizontal="center"/>
    </xf>
    <xf numFmtId="49" fontId="11" fillId="10" borderId="60" xfId="0" applyNumberFormat="1" applyFont="1" applyFill="1" applyBorder="1" applyAlignment="1">
      <alignment horizontal="center"/>
    </xf>
    <xf numFmtId="49" fontId="11" fillId="10" borderId="70" xfId="0" applyNumberFormat="1" applyFont="1" applyFill="1" applyBorder="1" applyAlignment="1">
      <alignment horizontal="center"/>
    </xf>
    <xf numFmtId="0" fontId="18" fillId="4" borderId="10" xfId="0" applyFont="1" applyFill="1" applyBorder="1" applyAlignment="1">
      <alignment horizontal="center" vertical="center"/>
    </xf>
    <xf numFmtId="0" fontId="26" fillId="4" borderId="10" xfId="0" applyFont="1" applyFill="1" applyBorder="1" applyAlignment="1">
      <alignment horizontal="center" vertical="center"/>
    </xf>
    <xf numFmtId="0" fontId="26" fillId="0" borderId="10" xfId="0" applyFont="1" applyBorder="1" applyAlignment="1">
      <alignment horizontal="center" vertical="center"/>
    </xf>
    <xf numFmtId="0" fontId="18" fillId="0" borderId="10" xfId="0" applyFont="1" applyFill="1" applyBorder="1" applyAlignment="1">
      <alignment horizontal="center" vertical="center"/>
    </xf>
    <xf numFmtId="0" fontId="26" fillId="0" borderId="10" xfId="0" applyFont="1" applyFill="1" applyBorder="1" applyAlignment="1">
      <alignment horizontal="center" vertical="center"/>
    </xf>
    <xf numFmtId="0" fontId="18" fillId="0" borderId="10" xfId="0" applyNumberFormat="1" applyFont="1" applyBorder="1" applyAlignment="1">
      <alignment horizontal="center" vertical="center"/>
    </xf>
    <xf numFmtId="1" fontId="19" fillId="0" borderId="10" xfId="0" applyNumberFormat="1" applyFont="1" applyBorder="1" applyAlignment="1">
      <alignment horizontal="center" vertical="center"/>
    </xf>
    <xf numFmtId="1" fontId="23" fillId="0" borderId="10" xfId="0" applyNumberFormat="1" applyFont="1" applyBorder="1" applyAlignment="1">
      <alignment horizontal="center" vertical="center"/>
    </xf>
    <xf numFmtId="1" fontId="18" fillId="0" borderId="10" xfId="0" applyNumberFormat="1" applyFont="1" applyBorder="1" applyAlignment="1">
      <alignment horizontal="center" vertical="center"/>
    </xf>
    <xf numFmtId="0" fontId="26" fillId="0" borderId="130" xfId="0" applyFont="1" applyBorder="1" applyAlignment="1">
      <alignment horizontal="left" vertical="center"/>
    </xf>
    <xf numFmtId="0" fontId="26" fillId="0" borderId="76" xfId="0" applyFont="1" applyBorder="1" applyAlignment="1">
      <alignment horizontal="left" vertical="center"/>
    </xf>
    <xf numFmtId="0" fontId="26" fillId="0" borderId="10" xfId="0" applyFont="1" applyBorder="1" applyAlignment="1">
      <alignment horizontal="left" vertical="top"/>
    </xf>
    <xf numFmtId="0" fontId="26" fillId="6" borderId="10" xfId="0" applyFont="1" applyFill="1" applyBorder="1" applyAlignment="1">
      <alignment horizontal="center" vertical="center"/>
    </xf>
    <xf numFmtId="0" fontId="26" fillId="0" borderId="11" xfId="0" applyFont="1" applyBorder="1" applyAlignment="1">
      <alignment horizontal="left" vertical="top"/>
    </xf>
    <xf numFmtId="0" fontId="26" fillId="0" borderId="28" xfId="0" applyFont="1" applyBorder="1" applyAlignment="1">
      <alignment horizontal="left" vertical="top"/>
    </xf>
    <xf numFmtId="0" fontId="26" fillId="0" borderId="26" xfId="0" applyFont="1" applyBorder="1" applyAlignment="1">
      <alignment horizontal="left" vertical="top"/>
    </xf>
    <xf numFmtId="0" fontId="18" fillId="0" borderId="9"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9" xfId="0" applyFont="1" applyBorder="1" applyAlignment="1">
      <alignment horizontal="center" vertical="center"/>
    </xf>
    <xf numFmtId="0" fontId="18" fillId="0" borderId="23" xfId="0" applyFont="1" applyBorder="1" applyAlignment="1">
      <alignment horizontal="center" vertical="center"/>
    </xf>
    <xf numFmtId="0" fontId="26" fillId="0" borderId="18" xfId="0" applyFont="1" applyBorder="1" applyAlignment="1">
      <alignment horizontal="center" vertical="center"/>
    </xf>
    <xf numFmtId="0" fontId="26" fillId="0" borderId="13" xfId="0" applyFont="1" applyBorder="1" applyAlignment="1">
      <alignment horizontal="center" vertical="center"/>
    </xf>
    <xf numFmtId="0" fontId="18" fillId="0" borderId="24" xfId="0" applyFont="1" applyFill="1" applyBorder="1" applyAlignment="1">
      <alignment horizontal="center" vertical="center"/>
    </xf>
    <xf numFmtId="1" fontId="19" fillId="0" borderId="9" xfId="0" applyNumberFormat="1" applyFont="1" applyBorder="1" applyAlignment="1">
      <alignment horizontal="center" vertical="center"/>
    </xf>
    <xf numFmtId="1" fontId="19" fillId="0" borderId="23" xfId="0" applyNumberFormat="1" applyFont="1" applyBorder="1" applyAlignment="1">
      <alignment horizontal="center" vertical="center"/>
    </xf>
    <xf numFmtId="1" fontId="23" fillId="0" borderId="9"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18" fillId="0" borderId="9" xfId="0" applyNumberFormat="1" applyFont="1" applyBorder="1" applyAlignment="1">
      <alignment horizontal="center" vertical="center"/>
    </xf>
    <xf numFmtId="1" fontId="18" fillId="0" borderId="23" xfId="0" applyNumberFormat="1" applyFont="1" applyBorder="1" applyAlignment="1">
      <alignment horizontal="center" vertical="center"/>
    </xf>
    <xf numFmtId="0" fontId="26" fillId="0" borderId="129" xfId="0" applyFont="1" applyBorder="1" applyAlignment="1">
      <alignment horizontal="left" vertical="center"/>
    </xf>
    <xf numFmtId="0" fontId="18" fillId="0" borderId="54" xfId="0" applyFont="1" applyBorder="1" applyAlignment="1">
      <alignment horizontal="center" vertical="center"/>
    </xf>
    <xf numFmtId="0" fontId="18" fillId="0" borderId="46" xfId="0" applyFont="1" applyBorder="1" applyAlignment="1">
      <alignment horizontal="center" vertical="center"/>
    </xf>
    <xf numFmtId="0" fontId="18" fillId="0" borderId="55" xfId="0" applyFont="1" applyBorder="1" applyAlignment="1">
      <alignment horizontal="center" vertical="center"/>
    </xf>
    <xf numFmtId="0" fontId="18" fillId="0" borderId="47" xfId="0" applyFont="1" applyBorder="1" applyAlignment="1">
      <alignment horizontal="center" vertical="center"/>
    </xf>
    <xf numFmtId="0" fontId="18" fillId="0" borderId="67" xfId="0" applyFont="1" applyBorder="1" applyAlignment="1">
      <alignment horizontal="center" vertical="center"/>
    </xf>
    <xf numFmtId="0" fontId="18" fillId="0" borderId="41" xfId="0" applyFont="1" applyBorder="1" applyAlignment="1">
      <alignment horizontal="center" vertical="center"/>
    </xf>
    <xf numFmtId="0" fontId="18" fillId="4" borderId="23" xfId="0" applyFont="1" applyFill="1" applyBorder="1" applyAlignment="1">
      <alignment horizontal="center" vertical="center"/>
    </xf>
    <xf numFmtId="0" fontId="26" fillId="4" borderId="23" xfId="0" applyFont="1" applyFill="1" applyBorder="1" applyAlignment="1">
      <alignment horizontal="center" vertical="center"/>
    </xf>
    <xf numFmtId="0" fontId="26" fillId="0" borderId="23" xfId="0" applyFont="1" applyBorder="1" applyAlignment="1">
      <alignment horizontal="center" vertical="center"/>
    </xf>
    <xf numFmtId="0" fontId="18" fillId="0" borderId="85" xfId="0" applyFont="1" applyFill="1" applyBorder="1" applyAlignment="1">
      <alignment horizontal="center" vertical="center"/>
    </xf>
    <xf numFmtId="0" fontId="18" fillId="0" borderId="20" xfId="0" applyFont="1" applyFill="1" applyBorder="1" applyAlignment="1">
      <alignment horizontal="center" vertical="center"/>
    </xf>
    <xf numFmtId="0" fontId="26" fillId="0" borderId="2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6" xfId="0" applyFont="1" applyBorder="1" applyAlignment="1">
      <alignment horizontal="center" vertical="center"/>
    </xf>
    <xf numFmtId="0" fontId="26" fillId="0" borderId="78" xfId="0" applyFont="1" applyBorder="1" applyAlignment="1">
      <alignment horizontal="center" vertical="center"/>
    </xf>
    <xf numFmtId="0" fontId="18" fillId="0" borderId="12" xfId="0" applyFont="1" applyFill="1" applyBorder="1" applyAlignment="1">
      <alignment horizontal="center" vertical="center"/>
    </xf>
    <xf numFmtId="0" fontId="18" fillId="0" borderId="82" xfId="0" applyFont="1" applyBorder="1" applyAlignment="1">
      <alignment horizontal="center" vertical="center"/>
    </xf>
    <xf numFmtId="0" fontId="18" fillId="0" borderId="52" xfId="0" applyFont="1" applyBorder="1" applyAlignment="1">
      <alignment horizontal="center" vertical="center"/>
    </xf>
    <xf numFmtId="1" fontId="19" fillId="0" borderId="16" xfId="0" applyNumberFormat="1" applyFont="1" applyBorder="1" applyAlignment="1">
      <alignment horizontal="center" vertical="center"/>
    </xf>
    <xf numFmtId="1" fontId="23" fillId="0" borderId="16" xfId="0" applyNumberFormat="1" applyFont="1" applyBorder="1" applyAlignment="1">
      <alignment horizontal="center" vertical="center"/>
    </xf>
    <xf numFmtId="1" fontId="18" fillId="0" borderId="16" xfId="0" applyNumberFormat="1" applyFont="1" applyBorder="1" applyAlignment="1">
      <alignment horizontal="center" vertical="center"/>
    </xf>
    <xf numFmtId="0" fontId="26" fillId="0" borderId="13" xfId="0" applyFont="1" applyBorder="1" applyAlignment="1">
      <alignment horizontal="left" vertical="top"/>
    </xf>
    <xf numFmtId="0" fontId="26" fillId="0" borderId="22" xfId="0" applyFont="1" applyBorder="1" applyAlignment="1">
      <alignment horizontal="left" vertical="top"/>
    </xf>
    <xf numFmtId="0" fontId="26" fillId="0" borderId="20" xfId="0" applyFont="1" applyBorder="1" applyAlignment="1">
      <alignment horizontal="left" vertical="top"/>
    </xf>
    <xf numFmtId="0" fontId="18" fillId="0" borderId="83" xfId="0" applyFont="1" applyBorder="1" applyAlignment="1">
      <alignment horizontal="center" vertical="center"/>
    </xf>
    <xf numFmtId="0" fontId="18" fillId="4" borderId="23" xfId="0" applyFont="1" applyFill="1" applyBorder="1" applyAlignment="1">
      <alignment horizontal="center"/>
    </xf>
    <xf numFmtId="0" fontId="18" fillId="4" borderId="10" xfId="0" applyFont="1" applyFill="1" applyBorder="1" applyAlignment="1">
      <alignment horizontal="center"/>
    </xf>
    <xf numFmtId="0" fontId="26" fillId="4" borderId="23" xfId="0" applyFont="1" applyFill="1" applyBorder="1" applyAlignment="1">
      <alignment horizontal="center"/>
    </xf>
    <xf numFmtId="0" fontId="26" fillId="4" borderId="10" xfId="0" applyFont="1" applyFill="1" applyBorder="1" applyAlignment="1">
      <alignment horizontal="center"/>
    </xf>
    <xf numFmtId="0" fontId="18" fillId="0" borderId="23" xfId="0" applyFont="1" applyBorder="1" applyAlignment="1">
      <alignment horizontal="center"/>
    </xf>
    <xf numFmtId="0" fontId="18" fillId="0" borderId="23" xfId="0" applyFont="1" applyFill="1" applyBorder="1" applyAlignment="1">
      <alignment horizontal="center"/>
    </xf>
    <xf numFmtId="0" fontId="18" fillId="0" borderId="10" xfId="0" applyFont="1" applyFill="1" applyBorder="1" applyAlignment="1">
      <alignment horizontal="center"/>
    </xf>
    <xf numFmtId="0" fontId="26" fillId="0" borderId="23" xfId="0" applyFont="1" applyBorder="1" applyAlignment="1">
      <alignment horizontal="center"/>
    </xf>
    <xf numFmtId="0" fontId="26" fillId="0" borderId="10" xfId="0" applyFont="1" applyBorder="1" applyAlignment="1">
      <alignment horizontal="center"/>
    </xf>
    <xf numFmtId="0" fontId="26" fillId="0" borderId="23" xfId="0" applyFont="1" applyFill="1" applyBorder="1" applyAlignment="1">
      <alignment horizontal="center"/>
    </xf>
    <xf numFmtId="0" fontId="26" fillId="0" borderId="10" xfId="0" applyFont="1" applyFill="1" applyBorder="1" applyAlignment="1">
      <alignment horizontal="center"/>
    </xf>
    <xf numFmtId="0" fontId="19" fillId="0" borderId="23" xfId="0" applyFont="1" applyBorder="1" applyAlignment="1">
      <alignment horizontal="center"/>
    </xf>
    <xf numFmtId="0" fontId="19" fillId="0" borderId="10" xfId="0" applyFont="1" applyBorder="1" applyAlignment="1">
      <alignment horizontal="center"/>
    </xf>
    <xf numFmtId="0" fontId="18" fillId="0" borderId="127" xfId="0" applyFont="1" applyBorder="1" applyAlignment="1">
      <alignment horizontal="center" vertical="top" wrapText="1"/>
    </xf>
    <xf numFmtId="0" fontId="18" fillId="0" borderId="23" xfId="0" applyFont="1" applyBorder="1" applyAlignment="1">
      <alignment horizontal="left"/>
    </xf>
    <xf numFmtId="0" fontId="18" fillId="0" borderId="10" xfId="0" applyFont="1" applyBorder="1" applyAlignment="1">
      <alignment horizontal="left"/>
    </xf>
    <xf numFmtId="1" fontId="19" fillId="0" borderId="14" xfId="0" applyNumberFormat="1" applyFont="1" applyBorder="1" applyAlignment="1">
      <alignment horizontal="center"/>
    </xf>
    <xf numFmtId="1" fontId="19" fillId="0" borderId="63" xfId="0" applyNumberFormat="1" applyFont="1" applyBorder="1" applyAlignment="1">
      <alignment horizontal="center"/>
    </xf>
    <xf numFmtId="1" fontId="19" fillId="0" borderId="40" xfId="0" applyNumberFormat="1" applyFont="1" applyBorder="1" applyAlignment="1">
      <alignment horizontal="center"/>
    </xf>
    <xf numFmtId="1" fontId="19" fillId="0" borderId="23" xfId="0" applyNumberFormat="1" applyFont="1" applyBorder="1" applyAlignment="1">
      <alignment horizontal="center"/>
    </xf>
    <xf numFmtId="1" fontId="19" fillId="0" borderId="10" xfId="0" applyNumberFormat="1" applyFont="1" applyBorder="1" applyAlignment="1">
      <alignment horizontal="center"/>
    </xf>
    <xf numFmtId="1" fontId="18" fillId="0" borderId="23" xfId="0" applyNumberFormat="1" applyFont="1" applyBorder="1" applyAlignment="1">
      <alignment horizontal="center"/>
    </xf>
    <xf numFmtId="1" fontId="18" fillId="0" borderId="10" xfId="0" applyNumberFormat="1" applyFont="1" applyBorder="1" applyAlignment="1">
      <alignment horizontal="center"/>
    </xf>
    <xf numFmtId="0" fontId="18" fillId="0" borderId="20" xfId="0" applyFont="1" applyBorder="1" applyAlignment="1">
      <alignment horizontal="left"/>
    </xf>
    <xf numFmtId="0" fontId="18" fillId="0" borderId="33" xfId="0" applyFont="1" applyBorder="1" applyAlignment="1">
      <alignment horizontal="left"/>
    </xf>
    <xf numFmtId="0" fontId="30" fillId="0" borderId="40" xfId="0" applyFont="1" applyBorder="1" applyAlignment="1">
      <alignment horizontal="left" vertical="center"/>
    </xf>
    <xf numFmtId="0" fontId="30" fillId="0" borderId="31" xfId="0" applyFont="1" applyBorder="1" applyAlignment="1">
      <alignment horizontal="left" vertical="center"/>
    </xf>
    <xf numFmtId="0" fontId="30" fillId="0" borderId="35" xfId="0" applyFont="1" applyBorder="1" applyAlignment="1">
      <alignment horizontal="left" vertical="center"/>
    </xf>
    <xf numFmtId="0" fontId="18" fillId="0" borderId="36" xfId="0" applyFont="1" applyBorder="1" applyAlignment="1">
      <alignment horizontal="left"/>
    </xf>
    <xf numFmtId="0" fontId="18" fillId="0" borderId="0" xfId="0" applyFont="1" applyBorder="1" applyAlignment="1">
      <alignment horizontal="left"/>
    </xf>
    <xf numFmtId="0" fontId="18" fillId="0" borderId="21" xfId="0" applyFont="1" applyBorder="1" applyAlignment="1">
      <alignment horizontal="left"/>
    </xf>
    <xf numFmtId="0" fontId="53" fillId="0" borderId="60" xfId="0" applyFont="1" applyBorder="1"/>
    <xf numFmtId="0" fontId="53" fillId="0" borderId="70" xfId="0" applyFont="1" applyBorder="1"/>
    <xf numFmtId="0" fontId="13" fillId="0" borderId="86" xfId="0" applyFont="1" applyBorder="1" applyAlignment="1">
      <alignment horizontal="left" vertical="top" wrapText="1"/>
    </xf>
    <xf numFmtId="0" fontId="13" fillId="0" borderId="6" xfId="0" applyFont="1" applyBorder="1" applyAlignment="1">
      <alignment horizontal="left" vertical="top" wrapText="1"/>
    </xf>
    <xf numFmtId="0" fontId="13" fillId="0" borderId="87" xfId="0" applyFont="1" applyBorder="1" applyAlignment="1">
      <alignment horizontal="left" vertical="top" wrapText="1"/>
    </xf>
    <xf numFmtId="0" fontId="13" fillId="0" borderId="63" xfId="0" applyFont="1" applyBorder="1" applyAlignment="1">
      <alignment horizontal="left" vertical="top" wrapText="1"/>
    </xf>
    <xf numFmtId="0" fontId="13" fillId="0" borderId="28" xfId="0" applyFont="1" applyBorder="1" applyAlignment="1">
      <alignment horizontal="left" vertical="top" wrapText="1"/>
    </xf>
    <xf numFmtId="0" fontId="13" fillId="0" borderId="27" xfId="0" applyFont="1" applyBorder="1" applyAlignment="1">
      <alignment horizontal="left" vertical="top" wrapText="1"/>
    </xf>
    <xf numFmtId="0" fontId="13" fillId="0" borderId="40" xfId="0" applyFont="1" applyBorder="1" applyAlignment="1">
      <alignment horizontal="left" vertical="top" wrapText="1"/>
    </xf>
    <xf numFmtId="0" fontId="13" fillId="0" borderId="31" xfId="0" applyFont="1" applyBorder="1" applyAlignment="1">
      <alignment horizontal="left" vertical="top" wrapText="1"/>
    </xf>
    <xf numFmtId="0" fontId="13" fillId="0" borderId="35" xfId="0" applyFont="1" applyBorder="1" applyAlignment="1">
      <alignment horizontal="left" vertical="top" wrapText="1"/>
    </xf>
    <xf numFmtId="0" fontId="13" fillId="0" borderId="125" xfId="0" applyFont="1" applyBorder="1" applyAlignment="1">
      <alignment horizontal="left" vertical="center"/>
    </xf>
    <xf numFmtId="0" fontId="13" fillId="0" borderId="57" xfId="0" applyFont="1" applyBorder="1" applyAlignment="1">
      <alignment horizontal="left" vertical="center"/>
    </xf>
    <xf numFmtId="0" fontId="13" fillId="0" borderId="12" xfId="0" applyFont="1" applyBorder="1" applyAlignment="1">
      <alignment horizontal="left" vertical="center"/>
    </xf>
    <xf numFmtId="0" fontId="13" fillId="0" borderId="23" xfId="0" applyFont="1" applyBorder="1" applyAlignment="1">
      <alignment horizontal="left" vertical="center"/>
    </xf>
    <xf numFmtId="0" fontId="13" fillId="0" borderId="13" xfId="0" applyFont="1" applyBorder="1" applyAlignment="1">
      <alignment horizontal="left" vertical="center"/>
    </xf>
    <xf numFmtId="0" fontId="13" fillId="0" borderId="24"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30" fillId="0" borderId="24" xfId="0" applyFont="1" applyBorder="1" applyAlignment="1">
      <alignment horizontal="left" vertical="center"/>
    </xf>
    <xf numFmtId="0" fontId="30" fillId="0" borderId="10" xfId="0" applyFont="1" applyBorder="1" applyAlignment="1">
      <alignment horizontal="left" vertical="center"/>
    </xf>
    <xf numFmtId="0" fontId="30" fillId="0" borderId="25" xfId="0" applyFont="1" applyBorder="1" applyAlignment="1">
      <alignment horizontal="left" vertical="center"/>
    </xf>
    <xf numFmtId="0" fontId="22" fillId="0" borderId="24" xfId="0" applyFont="1" applyBorder="1" applyAlignment="1">
      <alignment horizontal="left" vertical="center"/>
    </xf>
    <xf numFmtId="0" fontId="22" fillId="0" borderId="10" xfId="0" applyFont="1" applyBorder="1" applyAlignment="1">
      <alignment horizontal="left" vertical="center"/>
    </xf>
    <xf numFmtId="0" fontId="22" fillId="0" borderId="25" xfId="0" applyFont="1" applyBorder="1" applyAlignment="1">
      <alignment horizontal="left" vertical="center"/>
    </xf>
    <xf numFmtId="0" fontId="13" fillId="0" borderId="37" xfId="0" applyFont="1" applyBorder="1" applyAlignment="1">
      <alignment horizontal="left" vertical="center"/>
    </xf>
    <xf numFmtId="0" fontId="13" fillId="0" borderId="38" xfId="0" applyFont="1" applyBorder="1" applyAlignment="1">
      <alignment horizontal="left" vertical="center"/>
    </xf>
    <xf numFmtId="0" fontId="13" fillId="0" borderId="63" xfId="0" applyFont="1" applyBorder="1" applyAlignment="1">
      <alignment horizontal="left" vertical="center" wrapText="1"/>
    </xf>
    <xf numFmtId="0" fontId="13" fillId="0" borderId="28" xfId="0" applyFont="1" applyBorder="1" applyAlignment="1">
      <alignment horizontal="left" vertical="center" wrapText="1"/>
    </xf>
    <xf numFmtId="0" fontId="13" fillId="0" borderId="27" xfId="0" applyFont="1" applyBorder="1" applyAlignment="1">
      <alignment horizontal="left" vertical="center" wrapText="1"/>
    </xf>
    <xf numFmtId="0" fontId="30" fillId="0" borderId="37" xfId="0" applyFont="1" applyBorder="1" applyAlignment="1">
      <alignment horizontal="left" vertical="center"/>
    </xf>
    <xf numFmtId="0" fontId="30" fillId="0" borderId="38" xfId="0" applyFont="1" applyBorder="1" applyAlignment="1">
      <alignment horizontal="left" vertical="center"/>
    </xf>
    <xf numFmtId="0" fontId="15" fillId="0" borderId="69" xfId="0" applyFont="1" applyBorder="1" applyAlignment="1">
      <alignment horizontal="left" vertical="top" wrapText="1"/>
    </xf>
    <xf numFmtId="0" fontId="61" fillId="0" borderId="60" xfId="0" applyFont="1" applyBorder="1"/>
    <xf numFmtId="0" fontId="61" fillId="0" borderId="70" xfId="0" applyFont="1" applyBorder="1"/>
    <xf numFmtId="0" fontId="62" fillId="0" borderId="11" xfId="0" applyFont="1" applyBorder="1" applyAlignment="1">
      <alignment horizontal="center" vertical="center" wrapText="1"/>
    </xf>
    <xf numFmtId="0" fontId="64" fillId="0" borderId="63" xfId="0" applyFont="1" applyBorder="1" applyAlignment="1">
      <alignment horizontal="left" vertical="center"/>
    </xf>
    <xf numFmtId="0" fontId="64" fillId="0" borderId="28" xfId="0" applyFont="1" applyBorder="1" applyAlignment="1">
      <alignment horizontal="left" vertical="center"/>
    </xf>
    <xf numFmtId="0" fontId="64" fillId="0" borderId="24" xfId="0" applyFont="1" applyBorder="1" applyAlignment="1">
      <alignment horizontal="left" vertical="center"/>
    </xf>
    <xf numFmtId="0" fontId="64" fillId="0" borderId="10" xfId="0" applyFont="1" applyBorder="1" applyAlignment="1">
      <alignment horizontal="left" vertical="center"/>
    </xf>
    <xf numFmtId="0" fontId="64" fillId="0" borderId="11" xfId="0" applyFont="1" applyBorder="1" applyAlignment="1">
      <alignment horizontal="left" vertical="center"/>
    </xf>
    <xf numFmtId="0" fontId="15" fillId="9" borderId="69" xfId="0" applyFont="1" applyFill="1" applyBorder="1" applyAlignment="1">
      <alignment horizontal="center" vertical="center"/>
    </xf>
    <xf numFmtId="0" fontId="15" fillId="9" borderId="60" xfId="0" applyFont="1" applyFill="1" applyBorder="1" applyAlignment="1">
      <alignment horizontal="center" vertical="center"/>
    </xf>
    <xf numFmtId="0" fontId="15" fillId="9" borderId="90" xfId="0" applyFont="1" applyFill="1" applyBorder="1" applyAlignment="1">
      <alignment horizontal="center" vertical="center"/>
    </xf>
    <xf numFmtId="49" fontId="15" fillId="10" borderId="59" xfId="0" applyNumberFormat="1" applyFont="1" applyFill="1" applyBorder="1" applyAlignment="1">
      <alignment horizontal="center"/>
    </xf>
    <xf numFmtId="49" fontId="15" fillId="10" borderId="60" xfId="0" applyNumberFormat="1" applyFont="1" applyFill="1" applyBorder="1" applyAlignment="1">
      <alignment horizontal="center"/>
    </xf>
    <xf numFmtId="49" fontId="15" fillId="10" borderId="139" xfId="0" applyNumberFormat="1" applyFont="1" applyFill="1" applyBorder="1" applyAlignment="1">
      <alignment horizontal="center"/>
    </xf>
    <xf numFmtId="0" fontId="31" fillId="4" borderId="78" xfId="0" applyFont="1" applyFill="1" applyBorder="1" applyAlignment="1">
      <alignment horizontal="right"/>
    </xf>
    <xf numFmtId="49" fontId="11" fillId="8" borderId="69" xfId="0" applyNumberFormat="1" applyFont="1" applyFill="1" applyBorder="1" applyAlignment="1">
      <alignment horizontal="center"/>
    </xf>
    <xf numFmtId="49" fontId="11" fillId="8" borderId="60" xfId="0" applyNumberFormat="1" applyFont="1" applyFill="1" applyBorder="1" applyAlignment="1">
      <alignment horizontal="center"/>
    </xf>
    <xf numFmtId="49" fontId="11" fillId="8" borderId="70" xfId="0" applyNumberFormat="1" applyFont="1" applyFill="1" applyBorder="1" applyAlignment="1">
      <alignment horizontal="center"/>
    </xf>
    <xf numFmtId="0" fontId="15" fillId="0" borderId="69" xfId="0" applyFont="1" applyBorder="1" applyAlignment="1">
      <alignment horizontal="left" vertical="center"/>
    </xf>
    <xf numFmtId="0" fontId="15" fillId="0" borderId="60" xfId="0" applyFont="1" applyBorder="1" applyAlignment="1">
      <alignment horizontal="left" vertical="center"/>
    </xf>
    <xf numFmtId="0" fontId="15" fillId="0" borderId="70" xfId="0" applyFont="1" applyBorder="1" applyAlignment="1">
      <alignment horizontal="left" vertical="center"/>
    </xf>
    <xf numFmtId="0" fontId="17" fillId="0" borderId="23" xfId="0" applyFont="1" applyFill="1" applyBorder="1" applyAlignment="1">
      <alignment horizontal="center" vertical="center" textRotation="90" wrapText="1"/>
    </xf>
    <xf numFmtId="0" fontId="17" fillId="0" borderId="33" xfId="0" applyFont="1" applyFill="1" applyBorder="1" applyAlignment="1">
      <alignment horizontal="center" vertical="center" textRotation="90" wrapText="1"/>
    </xf>
    <xf numFmtId="0" fontId="32" fillId="0" borderId="10" xfId="0" applyFont="1" applyBorder="1" applyAlignment="1">
      <alignment horizontal="right" vertical="center" textRotation="90" wrapText="1"/>
    </xf>
    <xf numFmtId="0" fontId="32" fillId="0" borderId="33" xfId="0" applyFont="1" applyBorder="1" applyAlignment="1">
      <alignment horizontal="right" vertical="center" textRotation="90" wrapText="1"/>
    </xf>
    <xf numFmtId="0" fontId="16" fillId="0" borderId="10" xfId="0" applyFont="1" applyBorder="1" applyAlignment="1">
      <alignment horizontal="center" vertical="center" textRotation="90" wrapText="1"/>
    </xf>
    <xf numFmtId="0" fontId="16" fillId="0" borderId="33" xfId="0" applyFont="1" applyBorder="1" applyAlignment="1">
      <alignment horizontal="center" vertical="center" textRotation="90" wrapText="1"/>
    </xf>
    <xf numFmtId="0" fontId="32" fillId="0" borderId="111" xfId="0" applyFont="1" applyBorder="1" applyAlignment="1">
      <alignment horizontal="center" vertical="center" textRotation="90" wrapText="1"/>
    </xf>
    <xf numFmtId="0" fontId="32" fillId="0" borderId="112" xfId="0" applyFont="1" applyBorder="1" applyAlignment="1">
      <alignment horizontal="center" vertical="center" textRotation="90" wrapText="1"/>
    </xf>
    <xf numFmtId="0" fontId="32" fillId="0" borderId="16" xfId="0" applyFont="1" applyBorder="1" applyAlignment="1">
      <alignment horizontal="center"/>
    </xf>
    <xf numFmtId="0" fontId="32" fillId="0" borderId="83" xfId="0" applyFont="1" applyBorder="1" applyAlignment="1">
      <alignment horizontal="center" vertical="center"/>
    </xf>
    <xf numFmtId="0" fontId="32" fillId="0" borderId="82" xfId="0" applyFont="1" applyBorder="1" applyAlignment="1">
      <alignment horizontal="center" vertical="center"/>
    </xf>
    <xf numFmtId="0" fontId="32" fillId="0" borderId="66" xfId="0" applyFont="1" applyBorder="1" applyAlignment="1">
      <alignment horizontal="center" vertical="center"/>
    </xf>
    <xf numFmtId="0" fontId="32" fillId="0" borderId="52" xfId="0" applyFont="1" applyBorder="1" applyAlignment="1">
      <alignment horizontal="center" vertical="center"/>
    </xf>
    <xf numFmtId="0" fontId="60" fillId="0" borderId="9" xfId="0" applyFont="1" applyBorder="1" applyAlignment="1">
      <alignment horizontal="center" vertical="center" textRotation="90" wrapText="1"/>
    </xf>
    <xf numFmtId="0" fontId="60" fillId="0" borderId="64" xfId="0" applyFont="1" applyBorder="1" applyAlignment="1">
      <alignment horizontal="center" vertical="center" textRotation="90" wrapText="1"/>
    </xf>
    <xf numFmtId="0" fontId="16" fillId="0" borderId="9" xfId="0" applyFont="1" applyBorder="1" applyAlignment="1">
      <alignment horizontal="center" vertical="center" textRotation="90" wrapText="1"/>
    </xf>
    <xf numFmtId="0" fontId="17" fillId="0" borderId="10" xfId="0" applyFont="1" applyBorder="1" applyAlignment="1">
      <alignment horizontal="center" vertical="center" textRotation="90" wrapText="1"/>
    </xf>
    <xf numFmtId="0" fontId="16" fillId="0" borderId="25" xfId="0" applyFont="1" applyBorder="1" applyAlignment="1">
      <alignment horizontal="center" vertical="center" textRotation="90" wrapText="1"/>
    </xf>
    <xf numFmtId="0" fontId="39" fillId="0" borderId="23" xfId="0" applyFont="1" applyFill="1" applyBorder="1" applyAlignment="1">
      <alignment horizontal="right" vertical="center" textRotation="90" wrapText="1"/>
    </xf>
    <xf numFmtId="0" fontId="39" fillId="0" borderId="33" xfId="0" applyFont="1" applyFill="1" applyBorder="1" applyAlignment="1">
      <alignment horizontal="right" vertical="center" textRotation="90" wrapText="1"/>
    </xf>
    <xf numFmtId="0" fontId="32" fillId="0" borderId="9" xfId="0" applyFont="1" applyBorder="1" applyAlignment="1">
      <alignment horizontal="center" vertical="center" textRotation="90" wrapText="1"/>
    </xf>
    <xf numFmtId="0" fontId="32" fillId="0" borderId="64" xfId="0" applyFont="1" applyBorder="1" applyAlignment="1">
      <alignment horizontal="center" vertical="center" textRotation="90" wrapText="1"/>
    </xf>
    <xf numFmtId="0" fontId="39" fillId="0" borderId="80" xfId="0" applyFont="1" applyFill="1" applyBorder="1" applyAlignment="1">
      <alignment horizontal="right" vertical="center" textRotation="90" wrapText="1"/>
    </xf>
    <xf numFmtId="0" fontId="39" fillId="0" borderId="64" xfId="0" applyFont="1" applyFill="1" applyBorder="1" applyAlignment="1">
      <alignment horizontal="right" vertical="center" textRotation="90" wrapText="1"/>
    </xf>
    <xf numFmtId="0" fontId="32" fillId="0" borderId="23" xfId="0" applyFont="1" applyFill="1" applyBorder="1" applyAlignment="1">
      <alignment horizontal="right" vertical="center" textRotation="90" wrapText="1"/>
    </xf>
    <xf numFmtId="0" fontId="32" fillId="0" borderId="33" xfId="0" applyFont="1" applyFill="1" applyBorder="1" applyAlignment="1">
      <alignment horizontal="right" vertical="center" textRotation="90" wrapText="1"/>
    </xf>
    <xf numFmtId="0" fontId="32" fillId="0" borderId="85" xfId="0" applyFont="1" applyFill="1" applyBorder="1" applyAlignment="1">
      <alignment horizontal="right" vertical="center" textRotation="90" wrapText="1"/>
    </xf>
    <xf numFmtId="0" fontId="32" fillId="0" borderId="34" xfId="0" applyFont="1" applyFill="1" applyBorder="1" applyAlignment="1">
      <alignment horizontal="right" vertical="center" textRotation="90" wrapText="1"/>
    </xf>
    <xf numFmtId="0" fontId="16" fillId="0" borderId="7"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9" xfId="0" applyFont="1" applyBorder="1" applyAlignment="1">
      <alignment horizontal="center" vertical="center" wrapText="1"/>
    </xf>
    <xf numFmtId="0" fontId="39" fillId="0" borderId="23" xfId="0" applyFont="1" applyBorder="1" applyAlignment="1">
      <alignment horizontal="right" vertical="center" textRotation="90" wrapText="1"/>
    </xf>
    <xf numFmtId="0" fontId="39" fillId="0" borderId="33" xfId="0" applyFont="1" applyBorder="1" applyAlignment="1">
      <alignment horizontal="right" vertical="center" textRotation="90" wrapText="1"/>
    </xf>
    <xf numFmtId="0" fontId="39" fillId="0" borderId="10" xfId="0" applyFont="1" applyBorder="1" applyAlignment="1">
      <alignment horizontal="right" vertical="center" textRotation="90" wrapText="1"/>
    </xf>
    <xf numFmtId="0" fontId="38" fillId="0" borderId="9" xfId="0" applyFont="1" applyBorder="1" applyAlignment="1">
      <alignment horizontal="center" vertical="center" textRotation="90" wrapText="1"/>
    </xf>
    <xf numFmtId="0" fontId="38" fillId="0" borderId="64" xfId="0" applyFont="1" applyBorder="1" applyAlignment="1">
      <alignment horizontal="center" vertical="center" textRotation="90" wrapText="1"/>
    </xf>
    <xf numFmtId="0" fontId="39" fillId="0" borderId="9" xfId="0" applyFont="1" applyBorder="1" applyAlignment="1">
      <alignment horizontal="right" vertical="center" textRotation="90" wrapText="1"/>
    </xf>
    <xf numFmtId="0" fontId="39" fillId="0" borderId="64" xfId="0" applyFont="1" applyBorder="1" applyAlignment="1">
      <alignment horizontal="right" vertical="center" textRotation="90" wrapText="1"/>
    </xf>
    <xf numFmtId="0" fontId="39" fillId="0" borderId="75" xfId="0" applyFont="1" applyBorder="1" applyAlignment="1">
      <alignment horizontal="center" vertical="center" textRotation="90" wrapText="1"/>
    </xf>
    <xf numFmtId="0" fontId="39" fillId="0" borderId="76" xfId="0" applyFont="1" applyBorder="1" applyAlignment="1">
      <alignment horizontal="center" vertical="center" textRotation="90" wrapText="1"/>
    </xf>
    <xf numFmtId="0" fontId="39" fillId="0" borderId="129" xfId="0" applyFont="1" applyBorder="1" applyAlignment="1">
      <alignment horizontal="center" vertical="center" textRotation="90" wrapText="1"/>
    </xf>
    <xf numFmtId="0" fontId="35" fillId="0" borderId="86"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57" xfId="0" applyFont="1" applyFill="1" applyBorder="1" applyAlignment="1">
      <alignment horizontal="center" vertical="center" wrapText="1"/>
    </xf>
    <xf numFmtId="0" fontId="32" fillId="0" borderId="94" xfId="0" applyFont="1" applyFill="1" applyBorder="1" applyAlignment="1">
      <alignment horizontal="center" vertical="center" wrapText="1"/>
    </xf>
    <xf numFmtId="0" fontId="35" fillId="0" borderId="125" xfId="0" applyFont="1" applyFill="1" applyBorder="1" applyAlignment="1">
      <alignment horizontal="center" vertical="center" wrapText="1"/>
    </xf>
    <xf numFmtId="0" fontId="32" fillId="0" borderId="69" xfId="0" applyFont="1" applyFill="1" applyBorder="1" applyAlignment="1">
      <alignment horizontal="center" vertical="center" wrapText="1"/>
    </xf>
    <xf numFmtId="0" fontId="32" fillId="0" borderId="60" xfId="0" applyFont="1" applyFill="1" applyBorder="1" applyAlignment="1">
      <alignment horizontal="center" vertical="center" wrapText="1"/>
    </xf>
    <xf numFmtId="0" fontId="32" fillId="0" borderId="70" xfId="0" applyFont="1" applyFill="1" applyBorder="1" applyAlignment="1">
      <alignment horizontal="center" vertical="center" wrapText="1"/>
    </xf>
    <xf numFmtId="0" fontId="35" fillId="4" borderId="2" xfId="0" applyFont="1" applyFill="1" applyBorder="1" applyAlignment="1">
      <alignment horizontal="center" vertical="center" wrapText="1"/>
    </xf>
    <xf numFmtId="0" fontId="35" fillId="4" borderId="84" xfId="0" applyFont="1" applyFill="1" applyBorder="1" applyAlignment="1">
      <alignment horizontal="center" vertical="center" wrapText="1"/>
    </xf>
    <xf numFmtId="0" fontId="35" fillId="4" borderId="65" xfId="0" applyFont="1" applyFill="1" applyBorder="1" applyAlignment="1">
      <alignment horizontal="center" vertical="center" wrapText="1"/>
    </xf>
    <xf numFmtId="0" fontId="35" fillId="0" borderId="2" xfId="0" applyFont="1" applyBorder="1" applyAlignment="1">
      <alignment horizontal="center" vertical="center" wrapText="1"/>
    </xf>
    <xf numFmtId="0" fontId="35" fillId="0" borderId="84" xfId="0" applyFont="1" applyBorder="1" applyAlignment="1">
      <alignment horizontal="center" vertical="center" wrapText="1"/>
    </xf>
    <xf numFmtId="0" fontId="35" fillId="0" borderId="65" xfId="0" applyFont="1" applyBorder="1" applyAlignment="1">
      <alignment horizontal="center" vertical="center" wrapText="1"/>
    </xf>
    <xf numFmtId="0" fontId="16" fillId="0" borderId="94" xfId="0" applyFont="1" applyBorder="1" applyAlignment="1">
      <alignment horizontal="center" vertical="center" wrapText="1"/>
    </xf>
    <xf numFmtId="0" fontId="35" fillId="0" borderId="10" xfId="0" applyFont="1" applyBorder="1" applyAlignment="1">
      <alignment horizontal="center" vertical="center" textRotation="90"/>
    </xf>
    <xf numFmtId="0" fontId="35" fillId="0" borderId="9" xfId="0" applyFont="1" applyBorder="1" applyAlignment="1">
      <alignment horizontal="center" vertical="center" textRotation="90"/>
    </xf>
    <xf numFmtId="0" fontId="32" fillId="0" borderId="10" xfId="0" applyFont="1" applyBorder="1" applyAlignment="1">
      <alignment horizontal="center" vertical="center" wrapText="1"/>
    </xf>
    <xf numFmtId="0" fontId="32" fillId="0" borderId="9" xfId="0" applyFont="1" applyFill="1" applyBorder="1" applyAlignment="1">
      <alignment horizontal="center" vertical="top" textRotation="90" wrapText="1"/>
    </xf>
    <xf numFmtId="0" fontId="32" fillId="0" borderId="64" xfId="0" applyFont="1" applyFill="1" applyBorder="1" applyAlignment="1">
      <alignment horizontal="center" vertical="top" textRotation="90" wrapText="1"/>
    </xf>
    <xf numFmtId="0" fontId="32" fillId="0" borderId="9" xfId="0" applyFont="1" applyFill="1" applyBorder="1" applyAlignment="1">
      <alignment horizontal="center" vertical="center" textRotation="90" wrapText="1"/>
    </xf>
    <xf numFmtId="0" fontId="32" fillId="0" borderId="64" xfId="0" applyFont="1" applyFill="1" applyBorder="1" applyAlignment="1">
      <alignment horizontal="center" vertical="center" textRotation="90" wrapText="1"/>
    </xf>
    <xf numFmtId="0" fontId="32" fillId="0" borderId="7" xfId="0" applyFont="1" applyBorder="1" applyAlignment="1">
      <alignment horizontal="center" vertical="center" wrapText="1"/>
    </xf>
    <xf numFmtId="0" fontId="32" fillId="0" borderId="57" xfId="0" applyFont="1" applyBorder="1" applyAlignment="1">
      <alignment horizontal="center" vertical="center" wrapText="1"/>
    </xf>
    <xf numFmtId="0" fontId="32" fillId="0" borderId="94"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3" xfId="0" applyFont="1" applyBorder="1" applyAlignment="1">
      <alignment horizontal="center" vertical="center" wrapText="1"/>
    </xf>
    <xf numFmtId="0" fontId="32" fillId="0" borderId="11" xfId="0" applyFont="1" applyBorder="1" applyAlignment="1">
      <alignment horizontal="right" vertical="center" textRotation="90" wrapText="1"/>
    </xf>
    <xf numFmtId="0" fontId="32" fillId="0" borderId="30" xfId="0" applyFont="1" applyBorder="1" applyAlignment="1">
      <alignment horizontal="right" vertical="center" textRotation="90" wrapText="1"/>
    </xf>
    <xf numFmtId="0" fontId="67" fillId="0" borderId="9" xfId="0" applyFont="1" applyBorder="1" applyAlignment="1">
      <alignment horizontal="center" vertical="center" textRotation="90" wrapText="1"/>
    </xf>
    <xf numFmtId="0" fontId="67" fillId="0" borderId="64" xfId="0" applyFont="1" applyBorder="1" applyAlignment="1">
      <alignment horizontal="center" vertical="center" textRotation="90" wrapText="1"/>
    </xf>
    <xf numFmtId="0" fontId="32" fillId="0" borderId="25" xfId="0" applyFont="1" applyFill="1" applyBorder="1" applyAlignment="1">
      <alignment horizontal="center" vertical="center" textRotation="90" wrapText="1"/>
    </xf>
    <xf numFmtId="0" fontId="32" fillId="0" borderId="34" xfId="0" applyFont="1" applyFill="1" applyBorder="1" applyAlignment="1">
      <alignment horizontal="center" vertical="center" textRotation="90" wrapText="1"/>
    </xf>
    <xf numFmtId="0" fontId="11" fillId="0" borderId="1" xfId="0" applyFont="1" applyBorder="1" applyAlignment="1">
      <alignment horizontal="center"/>
    </xf>
    <xf numFmtId="0" fontId="15" fillId="0" borderId="75" xfId="0" applyFont="1" applyBorder="1" applyAlignment="1">
      <alignment horizontal="center" vertical="center" textRotation="90"/>
    </xf>
    <xf numFmtId="0" fontId="15" fillId="0" borderId="76" xfId="0" applyFont="1" applyBorder="1" applyAlignment="1">
      <alignment horizontal="center" vertical="center" textRotation="90"/>
    </xf>
    <xf numFmtId="0" fontId="15" fillId="0" borderId="77" xfId="0" applyFont="1" applyBorder="1" applyAlignment="1">
      <alignment horizontal="center" vertical="center" textRotation="90"/>
    </xf>
    <xf numFmtId="0" fontId="15" fillId="0" borderId="7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73" xfId="0" applyFont="1" applyBorder="1" applyAlignment="1">
      <alignment horizontal="center" vertical="center" textRotation="90"/>
    </xf>
    <xf numFmtId="0" fontId="15" fillId="0" borderId="4" xfId="0" applyFont="1" applyBorder="1" applyAlignment="1">
      <alignment horizontal="center" vertical="center" textRotation="90"/>
    </xf>
    <xf numFmtId="0" fontId="15" fillId="0" borderId="36" xfId="0" applyFont="1" applyBorder="1" applyAlignment="1">
      <alignment horizontal="center" vertical="center" textRotation="90"/>
    </xf>
    <xf numFmtId="0" fontId="22" fillId="0" borderId="5" xfId="0" applyFont="1" applyBorder="1" applyAlignment="1">
      <alignment horizontal="center" vertical="center" textRotation="255"/>
    </xf>
    <xf numFmtId="0" fontId="22" fillId="0" borderId="8" xfId="0" applyFont="1" applyBorder="1" applyAlignment="1">
      <alignment horizontal="center" vertical="center" textRotation="255"/>
    </xf>
    <xf numFmtId="0" fontId="22" fillId="0" borderId="20" xfId="0" applyFont="1" applyBorder="1" applyAlignment="1">
      <alignment horizontal="center" vertical="center" textRotation="255"/>
    </xf>
    <xf numFmtId="0" fontId="15" fillId="0" borderId="7" xfId="0" applyFont="1" applyBorder="1" applyAlignment="1">
      <alignment horizontal="center" vertical="top" wrapText="1"/>
    </xf>
    <xf numFmtId="0" fontId="15" fillId="0" borderId="57" xfId="0" applyFont="1" applyBorder="1" applyAlignment="1">
      <alignment horizontal="center" vertical="top" wrapText="1"/>
    </xf>
    <xf numFmtId="0" fontId="15" fillId="0" borderId="94" xfId="0" applyFont="1" applyBorder="1" applyAlignment="1">
      <alignment horizontal="center" vertical="top" wrapText="1"/>
    </xf>
    <xf numFmtId="0" fontId="15" fillId="0" borderId="69" xfId="0" applyFont="1" applyBorder="1" applyAlignment="1">
      <alignment horizontal="center" vertical="top" wrapText="1"/>
    </xf>
    <xf numFmtId="0" fontId="15" fillId="0" borderId="60" xfId="0" applyFont="1" applyBorder="1" applyAlignment="1">
      <alignment horizontal="center" vertical="top" wrapText="1"/>
    </xf>
    <xf numFmtId="0" fontId="15" fillId="0" borderId="70" xfId="0" applyFont="1" applyBorder="1" applyAlignment="1">
      <alignment horizontal="center" vertical="top" wrapText="1"/>
    </xf>
    <xf numFmtId="0" fontId="15" fillId="0" borderId="10" xfId="0" applyFont="1" applyBorder="1" applyAlignment="1">
      <alignment horizontal="center" vertical="center" textRotation="90" wrapText="1"/>
    </xf>
    <xf numFmtId="0" fontId="15" fillId="0" borderId="9" xfId="0" applyFont="1" applyBorder="1" applyAlignment="1">
      <alignment horizontal="center" vertical="center" textRotation="90" wrapText="1"/>
    </xf>
    <xf numFmtId="0" fontId="37" fillId="0" borderId="10" xfId="0" applyFont="1" applyBorder="1" applyAlignment="1">
      <alignment horizontal="center" vertical="center" textRotation="90" wrapText="1"/>
    </xf>
    <xf numFmtId="0" fontId="37" fillId="0" borderId="9" xfId="0" applyFont="1" applyBorder="1" applyAlignment="1">
      <alignment horizontal="center" vertical="center" textRotation="90" wrapText="1"/>
    </xf>
    <xf numFmtId="0" fontId="37" fillId="0" borderId="16" xfId="0" applyFont="1" applyBorder="1" applyAlignment="1">
      <alignment horizontal="center" vertical="center" textRotation="90" wrapText="1"/>
    </xf>
    <xf numFmtId="0" fontId="32" fillId="0" borderId="10" xfId="0" applyFont="1" applyBorder="1" applyAlignment="1">
      <alignment horizontal="center" vertical="center" textRotation="90" wrapText="1"/>
    </xf>
    <xf numFmtId="0" fontId="32" fillId="0" borderId="1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69" xfId="0" applyFont="1" applyFill="1" applyBorder="1" applyAlignment="1">
      <alignment horizontal="center"/>
    </xf>
    <xf numFmtId="0" fontId="32" fillId="0" borderId="60" xfId="0" applyFont="1" applyFill="1" applyBorder="1" applyAlignment="1">
      <alignment horizontal="center"/>
    </xf>
    <xf numFmtId="0" fontId="32" fillId="0" borderId="70" xfId="0" applyFont="1" applyFill="1" applyBorder="1" applyAlignment="1">
      <alignment horizontal="center"/>
    </xf>
    <xf numFmtId="0" fontId="32" fillId="0" borderId="73" xfId="0" applyFont="1" applyBorder="1" applyAlignment="1">
      <alignment horizontal="center"/>
    </xf>
    <xf numFmtId="0" fontId="32" fillId="0" borderId="4" xfId="0" applyFont="1" applyBorder="1" applyAlignment="1">
      <alignment horizontal="center"/>
    </xf>
    <xf numFmtId="0" fontId="32" fillId="0" borderId="39" xfId="0" applyFont="1" applyBorder="1" applyAlignment="1">
      <alignment horizontal="center"/>
    </xf>
    <xf numFmtId="0" fontId="32" fillId="0" borderId="69" xfId="0" applyFont="1" applyBorder="1" applyAlignment="1">
      <alignment horizontal="center"/>
    </xf>
    <xf numFmtId="0" fontId="32" fillId="0" borderId="60" xfId="0" applyFont="1" applyBorder="1" applyAlignment="1">
      <alignment horizontal="center"/>
    </xf>
    <xf numFmtId="0" fontId="16" fillId="0" borderId="69" xfId="0" applyFont="1" applyBorder="1" applyAlignment="1">
      <alignment horizontal="center"/>
    </xf>
    <xf numFmtId="0" fontId="16" fillId="0" borderId="60" xfId="0" applyFont="1" applyBorder="1" applyAlignment="1">
      <alignment horizontal="center"/>
    </xf>
    <xf numFmtId="0" fontId="16" fillId="0" borderId="70" xfId="0" applyFont="1" applyBorder="1" applyAlignment="1">
      <alignment horizontal="center"/>
    </xf>
    <xf numFmtId="0" fontId="32" fillId="0" borderId="18" xfId="0" applyFont="1" applyBorder="1" applyAlignment="1">
      <alignment horizontal="center" vertical="center" textRotation="90" wrapText="1"/>
    </xf>
    <xf numFmtId="0" fontId="32" fillId="0" borderId="78" xfId="0" applyFont="1" applyBorder="1" applyAlignment="1">
      <alignment horizontal="center" vertical="center" textRotation="90" wrapText="1"/>
    </xf>
    <xf numFmtId="0" fontId="19" fillId="0" borderId="11" xfId="0" applyFont="1" applyBorder="1" applyAlignment="1">
      <alignment horizontal="center"/>
    </xf>
    <xf numFmtId="0" fontId="19" fillId="0" borderId="28" xfId="0" applyFont="1" applyBorder="1" applyAlignment="1">
      <alignment horizontal="center"/>
    </xf>
    <xf numFmtId="0" fontId="19" fillId="0" borderId="27" xfId="0" applyFont="1" applyBorder="1" applyAlignment="1">
      <alignment horizontal="center"/>
    </xf>
    <xf numFmtId="0" fontId="19" fillId="0" borderId="31" xfId="0" applyFont="1" applyBorder="1" applyAlignment="1">
      <alignment horizontal="center"/>
    </xf>
    <xf numFmtId="0" fontId="19" fillId="0" borderId="32" xfId="0" applyFont="1" applyBorder="1" applyAlignment="1">
      <alignment horizontal="center"/>
    </xf>
    <xf numFmtId="0" fontId="19" fillId="0" borderId="30" xfId="0" applyFont="1" applyBorder="1" applyAlignment="1">
      <alignment horizontal="center"/>
    </xf>
    <xf numFmtId="0" fontId="19" fillId="0" borderId="33" xfId="0" applyFont="1" applyBorder="1" applyAlignment="1">
      <alignment horizont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5" xfId="0" applyFont="1" applyBorder="1" applyAlignment="1">
      <alignment horizontal="center"/>
    </xf>
    <xf numFmtId="0" fontId="16" fillId="0" borderId="11" xfId="0" applyFont="1" applyBorder="1" applyAlignment="1">
      <alignment horizontal="center"/>
    </xf>
    <xf numFmtId="0" fontId="16" fillId="0" borderId="28" xfId="0" applyFont="1" applyBorder="1" applyAlignment="1">
      <alignment horizontal="center"/>
    </xf>
    <xf numFmtId="0" fontId="16" fillId="0" borderId="27" xfId="0" applyFont="1" applyBorder="1" applyAlignment="1">
      <alignment horizontal="center"/>
    </xf>
    <xf numFmtId="0" fontId="16" fillId="0" borderId="26" xfId="0" applyFont="1" applyBorder="1" applyAlignment="1">
      <alignment horizontal="center"/>
    </xf>
    <xf numFmtId="0" fontId="16" fillId="0" borderId="10" xfId="0" applyFont="1" applyBorder="1" applyAlignment="1">
      <alignment horizontal="center"/>
    </xf>
    <xf numFmtId="0" fontId="16" fillId="0" borderId="11" xfId="0" applyFont="1" applyBorder="1" applyAlignment="1">
      <alignment horizontal="center" vertical="center"/>
    </xf>
    <xf numFmtId="0" fontId="16" fillId="0" borderId="28" xfId="0" applyFont="1" applyBorder="1" applyAlignment="1">
      <alignment horizontal="center" vertical="center"/>
    </xf>
    <xf numFmtId="0" fontId="16" fillId="0" borderId="26" xfId="0" applyFont="1" applyBorder="1" applyAlignment="1">
      <alignment horizontal="center" vertical="center"/>
    </xf>
    <xf numFmtId="0" fontId="15" fillId="0" borderId="0" xfId="0" applyFont="1" applyAlignment="1">
      <alignment horizontal="left"/>
    </xf>
    <xf numFmtId="0" fontId="15" fillId="0" borderId="75" xfId="0" applyFont="1" applyBorder="1" applyAlignment="1">
      <alignment horizontal="center" vertical="center" wrapText="1"/>
    </xf>
    <xf numFmtId="0" fontId="15" fillId="0" borderId="129"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0"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1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6" fillId="0" borderId="69" xfId="0" applyFont="1" applyBorder="1" applyAlignment="1">
      <alignment horizontal="left" vertical="top" wrapText="1"/>
    </xf>
    <xf numFmtId="0" fontId="16" fillId="0" borderId="60" xfId="0" applyFont="1" applyBorder="1" applyAlignment="1">
      <alignment horizontal="left" vertical="top" wrapText="1"/>
    </xf>
    <xf numFmtId="0" fontId="16" fillId="0" borderId="69" xfId="0" applyFont="1" applyBorder="1" applyAlignment="1">
      <alignment horizontal="left" vertical="center" wrapText="1"/>
    </xf>
    <xf numFmtId="0" fontId="16" fillId="0" borderId="60" xfId="0" applyFont="1" applyBorder="1" applyAlignment="1">
      <alignment horizontal="left" vertical="center" wrapText="1"/>
    </xf>
    <xf numFmtId="0" fontId="19" fillId="9" borderId="69" xfId="0" applyFont="1" applyFill="1" applyBorder="1" applyAlignment="1">
      <alignment horizontal="left" vertical="center" wrapText="1"/>
    </xf>
    <xf numFmtId="0" fontId="19" fillId="9" borderId="60" xfId="0" applyFont="1" applyFill="1" applyBorder="1" applyAlignment="1">
      <alignment horizontal="left" vertical="center" wrapText="1"/>
    </xf>
    <xf numFmtId="0" fontId="19" fillId="9" borderId="70" xfId="0" applyFont="1" applyFill="1" applyBorder="1" applyAlignment="1">
      <alignment horizontal="left" vertical="center" wrapText="1"/>
    </xf>
    <xf numFmtId="0" fontId="18" fillId="0" borderId="125" xfId="0" applyFont="1" applyBorder="1" applyAlignment="1">
      <alignment vertical="top" wrapText="1"/>
    </xf>
    <xf numFmtId="0" fontId="18" fillId="0" borderId="57" xfId="0" applyFont="1" applyBorder="1" applyAlignment="1">
      <alignment vertical="top" wrapText="1"/>
    </xf>
    <xf numFmtId="0" fontId="18" fillId="0" borderId="94" xfId="0" applyFont="1" applyBorder="1" applyAlignment="1">
      <alignment vertical="top" wrapText="1"/>
    </xf>
    <xf numFmtId="0" fontId="16" fillId="0" borderId="63" xfId="0" applyFont="1" applyBorder="1" applyAlignment="1">
      <alignment vertical="top" wrapText="1"/>
    </xf>
    <xf numFmtId="0" fontId="16" fillId="0" borderId="28" xfId="0" applyFont="1" applyBorder="1" applyAlignment="1">
      <alignment vertical="top" wrapText="1"/>
    </xf>
    <xf numFmtId="0" fontId="16" fillId="0" borderId="27" xfId="0" applyFont="1" applyBorder="1" applyAlignment="1">
      <alignment vertical="top" wrapText="1"/>
    </xf>
    <xf numFmtId="0" fontId="22" fillId="0" borderId="29" xfId="0" applyFont="1" applyBorder="1" applyAlignment="1">
      <alignment vertical="top" wrapText="1"/>
    </xf>
    <xf numFmtId="0" fontId="22" fillId="0" borderId="33" xfId="0" applyFont="1" applyBorder="1" applyAlignment="1">
      <alignment vertical="top" wrapText="1"/>
    </xf>
    <xf numFmtId="0" fontId="22" fillId="0" borderId="34" xfId="0" applyFont="1" applyBorder="1" applyAlignment="1">
      <alignment vertical="top" wrapText="1"/>
    </xf>
    <xf numFmtId="0" fontId="32" fillId="0" borderId="69" xfId="0" applyFont="1" applyBorder="1" applyAlignment="1">
      <alignment horizontal="left" vertical="center" wrapText="1"/>
    </xf>
    <xf numFmtId="0" fontId="32" fillId="0" borderId="60" xfId="0" applyFont="1" applyBorder="1" applyAlignment="1">
      <alignment horizontal="left" vertical="center" wrapText="1"/>
    </xf>
    <xf numFmtId="0" fontId="32" fillId="0" borderId="70" xfId="0" applyFont="1" applyBorder="1" applyAlignment="1">
      <alignment horizontal="left" vertical="center" wrapText="1"/>
    </xf>
    <xf numFmtId="0" fontId="56" fillId="4" borderId="69" xfId="0" applyFont="1" applyFill="1" applyBorder="1" applyAlignment="1">
      <alignment horizontal="right"/>
    </xf>
    <xf numFmtId="0" fontId="56" fillId="4" borderId="60" xfId="0" applyFont="1" applyFill="1" applyBorder="1" applyAlignment="1">
      <alignment horizontal="right"/>
    </xf>
    <xf numFmtId="0" fontId="56" fillId="4" borderId="70" xfId="0" applyFont="1" applyFill="1" applyBorder="1" applyAlignment="1">
      <alignment horizontal="right"/>
    </xf>
    <xf numFmtId="0" fontId="18" fillId="0" borderId="26" xfId="0" applyFont="1" applyBorder="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1" fillId="4" borderId="0" xfId="0" applyFont="1" applyFill="1" applyAlignment="1">
      <alignment horizontal="left" vertical="top" wrapText="1"/>
    </xf>
    <xf numFmtId="0" fontId="31" fillId="4" borderId="8" xfId="0" applyFont="1" applyFill="1" applyBorder="1" applyAlignment="1">
      <alignment horizontal="right"/>
    </xf>
    <xf numFmtId="0" fontId="56" fillId="4" borderId="69" xfId="0" applyFont="1" applyFill="1" applyBorder="1" applyAlignment="1">
      <alignment horizontal="center"/>
    </xf>
    <xf numFmtId="0" fontId="56" fillId="4" borderId="60" xfId="0" applyFont="1" applyFill="1" applyBorder="1" applyAlignment="1">
      <alignment horizontal="center"/>
    </xf>
    <xf numFmtId="0" fontId="19" fillId="9" borderId="69" xfId="0" applyFont="1" applyFill="1" applyBorder="1" applyAlignment="1">
      <alignment horizontal="left" vertical="top" wrapText="1"/>
    </xf>
    <xf numFmtId="0" fontId="19" fillId="9" borderId="60" xfId="0" applyFont="1" applyFill="1" applyBorder="1" applyAlignment="1">
      <alignment horizontal="left" vertical="top" wrapText="1"/>
    </xf>
    <xf numFmtId="0" fontId="11" fillId="9" borderId="69" xfId="0" applyFont="1" applyFill="1" applyBorder="1" applyAlignment="1">
      <alignment horizontal="center" vertical="center"/>
    </xf>
    <xf numFmtId="0" fontId="11" fillId="9" borderId="60" xfId="0" applyFont="1" applyFill="1" applyBorder="1" applyAlignment="1">
      <alignment horizontal="center" vertical="center"/>
    </xf>
    <xf numFmtId="0" fontId="11" fillId="9" borderId="70" xfId="0" applyFont="1" applyFill="1" applyBorder="1" applyAlignment="1">
      <alignment horizontal="center" vertical="center"/>
    </xf>
    <xf numFmtId="0" fontId="31" fillId="4" borderId="71" xfId="0" applyFont="1" applyFill="1" applyBorder="1" applyAlignment="1">
      <alignment horizontal="center"/>
    </xf>
    <xf numFmtId="0" fontId="31" fillId="4" borderId="1" xfId="0" applyFont="1" applyFill="1" applyBorder="1" applyAlignment="1">
      <alignment horizontal="center"/>
    </xf>
    <xf numFmtId="0" fontId="18" fillId="0" borderId="31" xfId="0" applyFont="1" applyBorder="1" applyAlignment="1">
      <alignment vertical="center"/>
    </xf>
    <xf numFmtId="0" fontId="18" fillId="0" borderId="78" xfId="0" applyFont="1" applyBorder="1" applyAlignment="1"/>
    <xf numFmtId="0" fontId="18" fillId="0" borderId="0" xfId="0" applyFont="1" applyBorder="1" applyAlignment="1"/>
    <xf numFmtId="0" fontId="18" fillId="0" borderId="8" xfId="0" applyFont="1" applyBorder="1" applyAlignment="1"/>
    <xf numFmtId="0" fontId="27" fillId="9" borderId="69" xfId="0" applyFont="1" applyFill="1" applyBorder="1" applyAlignment="1">
      <alignment horizontal="left" vertical="center" wrapText="1"/>
    </xf>
    <xf numFmtId="0" fontId="27" fillId="9" borderId="60" xfId="0" applyFont="1" applyFill="1" applyBorder="1" applyAlignment="1">
      <alignment horizontal="left" vertical="center" wrapText="1"/>
    </xf>
    <xf numFmtId="0" fontId="27" fillId="9" borderId="70" xfId="0" applyFont="1" applyFill="1" applyBorder="1" applyAlignment="1">
      <alignment horizontal="left" vertical="center" wrapText="1"/>
    </xf>
    <xf numFmtId="0" fontId="18" fillId="0" borderId="86" xfId="0" applyFont="1" applyBorder="1" applyAlignment="1">
      <alignment vertical="center"/>
    </xf>
    <xf numFmtId="0" fontId="18" fillId="0" borderId="6" xfId="0" applyFont="1" applyBorder="1" applyAlignment="1">
      <alignment vertical="center"/>
    </xf>
    <xf numFmtId="0" fontId="18" fillId="0" borderId="7" xfId="0" applyFont="1" applyBorder="1" applyAlignment="1">
      <alignment vertical="center"/>
    </xf>
    <xf numFmtId="0" fontId="16" fillId="0" borderId="24" xfId="0"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18" fillId="0" borderId="40" xfId="0" applyFont="1" applyBorder="1" applyAlignment="1"/>
    <xf numFmtId="0" fontId="18" fillId="0" borderId="31" xfId="0" applyFont="1" applyBorder="1" applyAlignment="1"/>
    <xf numFmtId="0" fontId="18" fillId="0" borderId="35" xfId="0" applyFont="1" applyBorder="1" applyAlignment="1"/>
    <xf numFmtId="0" fontId="18" fillId="0" borderId="13" xfId="0" applyFont="1" applyBorder="1" applyAlignment="1"/>
    <xf numFmtId="0" fontId="18" fillId="0" borderId="22" xfId="0" applyFont="1" applyBorder="1" applyAlignment="1"/>
    <xf numFmtId="0" fontId="18" fillId="0" borderId="20" xfId="0" applyFont="1" applyBorder="1" applyAlignment="1"/>
    <xf numFmtId="0" fontId="19" fillId="9" borderId="69" xfId="0" applyFont="1" applyFill="1" applyBorder="1" applyAlignment="1">
      <alignment horizontal="center" wrapText="1"/>
    </xf>
    <xf numFmtId="0" fontId="19" fillId="9" borderId="60" xfId="0" applyFont="1" applyFill="1" applyBorder="1" applyAlignment="1">
      <alignment horizontal="center" wrapText="1"/>
    </xf>
    <xf numFmtId="0" fontId="19" fillId="9" borderId="70" xfId="0" applyFont="1" applyFill="1" applyBorder="1" applyAlignment="1">
      <alignment horizontal="center" wrapText="1"/>
    </xf>
    <xf numFmtId="0" fontId="18" fillId="0" borderId="11" xfId="0" applyFont="1" applyBorder="1" applyAlignment="1">
      <alignment horizontal="left" vertical="top" wrapText="1"/>
    </xf>
    <xf numFmtId="0" fontId="18" fillId="0" borderId="28" xfId="0" applyFont="1" applyBorder="1" applyAlignment="1">
      <alignment horizontal="left" vertical="top" wrapText="1"/>
    </xf>
    <xf numFmtId="0" fontId="18" fillId="0" borderId="26" xfId="0" applyFont="1" applyBorder="1" applyAlignment="1">
      <alignment horizontal="left" vertical="top" wrapText="1"/>
    </xf>
    <xf numFmtId="0" fontId="19" fillId="0" borderId="11" xfId="0" applyFont="1" applyBorder="1" applyAlignment="1">
      <alignment horizontal="center" vertical="top" wrapText="1"/>
    </xf>
    <xf numFmtId="0" fontId="19" fillId="0" borderId="28" xfId="0" applyFont="1" applyBorder="1" applyAlignment="1">
      <alignment horizontal="center" vertical="top" wrapText="1"/>
    </xf>
    <xf numFmtId="0" fontId="19" fillId="0" borderId="26" xfId="0" applyFont="1" applyBorder="1" applyAlignment="1">
      <alignment horizontal="center" vertical="top" wrapText="1"/>
    </xf>
    <xf numFmtId="0" fontId="18" fillId="4" borderId="11" xfId="0" applyFont="1" applyFill="1" applyBorder="1" applyAlignment="1">
      <alignment horizontal="left" vertical="top" wrapText="1"/>
    </xf>
    <xf numFmtId="0" fontId="18" fillId="4" borderId="28" xfId="0" applyFont="1" applyFill="1" applyBorder="1" applyAlignment="1">
      <alignment horizontal="left" vertical="top" wrapText="1"/>
    </xf>
    <xf numFmtId="0" fontId="18" fillId="4" borderId="26" xfId="0" applyFont="1" applyFill="1" applyBorder="1" applyAlignment="1">
      <alignment horizontal="left" vertical="top" wrapText="1"/>
    </xf>
    <xf numFmtId="0" fontId="18" fillId="0" borderId="11" xfId="0" applyFont="1" applyBorder="1" applyAlignment="1">
      <alignment horizontal="left" vertical="center" wrapText="1"/>
    </xf>
    <xf numFmtId="0" fontId="18" fillId="0" borderId="26" xfId="0" applyFont="1" applyBorder="1" applyAlignment="1">
      <alignment horizontal="left" vertical="center" wrapText="1"/>
    </xf>
    <xf numFmtId="0" fontId="18" fillId="0" borderId="11" xfId="0" applyFont="1" applyBorder="1" applyAlignment="1">
      <alignment horizontal="center" vertical="top" wrapText="1"/>
    </xf>
    <xf numFmtId="0" fontId="18" fillId="0" borderId="28" xfId="0" applyFont="1" applyBorder="1" applyAlignment="1">
      <alignment horizontal="center" vertical="top" wrapText="1"/>
    </xf>
    <xf numFmtId="0" fontId="18" fillId="0" borderId="26" xfId="0" applyFont="1" applyBorder="1" applyAlignment="1">
      <alignment horizontal="center" vertical="top" wrapText="1"/>
    </xf>
    <xf numFmtId="0" fontId="18" fillId="3" borderId="11" xfId="0" applyFont="1" applyFill="1" applyBorder="1" applyAlignment="1">
      <alignment horizontal="left"/>
    </xf>
    <xf numFmtId="0" fontId="18" fillId="3" borderId="28" xfId="0" applyFont="1" applyFill="1" applyBorder="1" applyAlignment="1">
      <alignment horizontal="left"/>
    </xf>
    <xf numFmtId="0" fontId="18" fillId="3" borderId="26" xfId="0" applyFont="1" applyFill="1" applyBorder="1" applyAlignment="1">
      <alignment horizontal="left"/>
    </xf>
    <xf numFmtId="0" fontId="11" fillId="0" borderId="0" xfId="0" applyFont="1" applyAlignment="1">
      <alignment horizontal="center" wrapText="1"/>
    </xf>
  </cellXfs>
  <cellStyles count="5">
    <cellStyle name="Гиперссылка" xfId="1" builtinId="8"/>
    <cellStyle name="Обычный" xfId="0" builtinId="0"/>
    <cellStyle name="Обычный 2" xfId="3"/>
    <cellStyle name="Обычный 3" xfId="4"/>
    <cellStyle name="Обычный 4" xfId="2"/>
  </cellStyles>
  <dxfs count="0"/>
  <tableStyles count="0" defaultTableStyle="TableStyleMedium9" defaultPivotStyle="PivotStyleLight16"/>
  <colors>
    <mruColors>
      <color rgb="FF0000FF"/>
      <color rgb="FF66FF33"/>
      <color rgb="FFFFCC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moodle3.niro.nnov.ru/mod/url/view.php?id=5510" TargetMode="External"/><Relationship Id="rId1" Type="http://schemas.openxmlformats.org/officeDocument/2006/relationships/hyperlink" Target="http://www.moodle3.niro.nnov.ru/mod/url/view.php?id=550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P36"/>
  <sheetViews>
    <sheetView tabSelected="1" view="pageLayout" topLeftCell="A10" zoomScaleNormal="120" workbookViewId="0">
      <selection activeCell="K25" sqref="K25"/>
    </sheetView>
  </sheetViews>
  <sheetFormatPr defaultColWidth="9.140625" defaultRowHeight="15"/>
  <cols>
    <col min="1" max="1" width="3.28515625" style="1" customWidth="1"/>
    <col min="2" max="2" width="9.28515625" style="3" customWidth="1"/>
    <col min="3" max="3" width="15.28515625" style="1" customWidth="1"/>
    <col min="4" max="4" width="7.140625" style="1" customWidth="1"/>
    <col min="5" max="5" width="7.7109375" style="1" customWidth="1"/>
    <col min="6" max="6" width="11.7109375" style="1" customWidth="1"/>
    <col min="7" max="9" width="9.140625" style="1" customWidth="1"/>
    <col min="10" max="10" width="14.28515625" style="1" customWidth="1"/>
    <col min="11" max="16384" width="9.140625" style="1"/>
  </cols>
  <sheetData>
    <row r="1" spans="1:42" ht="15.75" hidden="1">
      <c r="A1" s="2021" t="s">
        <v>0</v>
      </c>
      <c r="B1" s="2021"/>
      <c r="C1" s="2021"/>
      <c r="D1" s="2021"/>
      <c r="E1" s="2021"/>
      <c r="F1" s="2021"/>
      <c r="G1" s="2021"/>
      <c r="H1" s="2021"/>
      <c r="I1" s="2021"/>
      <c r="J1" s="2021"/>
    </row>
    <row r="2" spans="1:42" ht="15.75" hidden="1">
      <c r="A2" s="2021" t="s">
        <v>55</v>
      </c>
      <c r="B2" s="2021"/>
      <c r="C2" s="2021"/>
      <c r="D2" s="2021"/>
      <c r="E2" s="2021"/>
      <c r="F2" s="2021"/>
      <c r="G2" s="2021"/>
      <c r="H2" s="2021"/>
      <c r="I2" s="2021"/>
      <c r="J2" s="2021"/>
      <c r="K2" s="2"/>
    </row>
    <row r="3" spans="1:42" ht="18.75" hidden="1">
      <c r="A3" s="2022" t="s">
        <v>86</v>
      </c>
      <c r="B3" s="2022"/>
      <c r="C3" s="2022"/>
      <c r="D3" s="2022"/>
      <c r="E3" s="2022"/>
      <c r="F3" s="2022"/>
      <c r="G3" s="2022"/>
      <c r="H3" s="2022"/>
      <c r="I3" s="2022"/>
      <c r="J3" s="2022"/>
    </row>
    <row r="4" spans="1:42" ht="18.75">
      <c r="A4" s="87"/>
      <c r="B4" s="87"/>
      <c r="C4" s="87"/>
      <c r="D4" s="87"/>
      <c r="E4" s="87"/>
      <c r="F4" s="87"/>
      <c r="G4" s="87"/>
      <c r="H4" s="87"/>
      <c r="I4" s="87"/>
      <c r="J4" s="87"/>
    </row>
    <row r="5" spans="1:42" ht="63.75" customHeight="1">
      <c r="A5" s="87"/>
      <c r="B5" s="2024" t="s">
        <v>586</v>
      </c>
      <c r="C5" s="2024"/>
      <c r="D5" s="2024"/>
      <c r="E5" s="2024"/>
      <c r="F5" s="2024"/>
      <c r="G5" s="2024"/>
      <c r="H5" s="2024"/>
      <c r="I5" s="2024"/>
      <c r="J5" s="2024"/>
    </row>
    <row r="6" spans="1:42" ht="18.75">
      <c r="B6" s="86"/>
    </row>
    <row r="7" spans="1:42" ht="39" customHeight="1">
      <c r="B7" s="86"/>
      <c r="F7" s="2025" t="s">
        <v>176</v>
      </c>
      <c r="G7" s="2025"/>
      <c r="H7" s="2025"/>
      <c r="I7" s="2025"/>
      <c r="J7" s="2025"/>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1"/>
    </row>
    <row r="8" spans="1:42" ht="15.75">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1"/>
    </row>
    <row r="9" spans="1:42" ht="15.75">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1"/>
    </row>
    <row r="10" spans="1:42" ht="18.75">
      <c r="G10" s="86"/>
      <c r="I10" s="89"/>
    </row>
    <row r="11" spans="1:42" ht="18.75">
      <c r="G11" s="254"/>
      <c r="H11" s="255"/>
      <c r="I11" s="255"/>
    </row>
    <row r="12" spans="1:42" ht="18.75">
      <c r="B12" s="86"/>
    </row>
    <row r="13" spans="1:42" ht="18.75">
      <c r="B13" s="86"/>
    </row>
    <row r="14" spans="1:42" ht="18.75">
      <c r="B14" s="86"/>
    </row>
    <row r="15" spans="1:42" ht="18.75">
      <c r="B15" s="86"/>
    </row>
    <row r="16" spans="1:42" ht="18.75">
      <c r="B16" s="86"/>
    </row>
    <row r="17" spans="1:11" ht="18.75">
      <c r="B17" s="86"/>
    </row>
    <row r="18" spans="1:11" ht="18.75">
      <c r="B18" s="86"/>
    </row>
    <row r="19" spans="1:11" ht="18.75">
      <c r="B19" s="2022" t="s">
        <v>1</v>
      </c>
      <c r="C19" s="2022"/>
      <c r="D19" s="2022"/>
      <c r="E19" s="2022"/>
      <c r="F19" s="2022"/>
      <c r="G19" s="2022"/>
      <c r="H19" s="2022"/>
      <c r="I19" s="2022"/>
      <c r="J19" s="2022"/>
    </row>
    <row r="20" spans="1:11" s="8" customFormat="1" ht="18.75">
      <c r="A20" s="2023" t="s">
        <v>129</v>
      </c>
      <c r="B20" s="2023"/>
      <c r="C20" s="2023"/>
      <c r="D20" s="2023"/>
      <c r="E20" s="2023"/>
      <c r="F20" s="2023"/>
      <c r="G20" s="2023"/>
      <c r="H20" s="2023"/>
      <c r="I20" s="2023"/>
      <c r="J20" s="2023"/>
    </row>
    <row r="21" spans="1:11" s="8" customFormat="1" ht="18.75" hidden="1">
      <c r="A21" s="2023"/>
      <c r="B21" s="2023"/>
      <c r="C21" s="2023"/>
      <c r="D21" s="2023"/>
      <c r="E21" s="2023"/>
      <c r="F21" s="2023"/>
      <c r="G21" s="2023"/>
      <c r="H21" s="2023"/>
      <c r="I21" s="2023"/>
      <c r="J21" s="2023"/>
    </row>
    <row r="22" spans="1:11" s="8" customFormat="1" ht="18.75" hidden="1">
      <c r="A22" s="2023"/>
      <c r="B22" s="2023"/>
      <c r="C22" s="2023"/>
      <c r="D22" s="2023"/>
      <c r="E22" s="2023"/>
      <c r="F22" s="2023"/>
      <c r="G22" s="2023"/>
      <c r="H22" s="2023"/>
      <c r="I22" s="2023"/>
      <c r="J22" s="2023"/>
    </row>
    <row r="23" spans="1:11" s="8" customFormat="1" ht="18.75">
      <c r="B23" s="2023" t="s">
        <v>130</v>
      </c>
      <c r="C23" s="2023"/>
      <c r="D23" s="2023"/>
      <c r="E23" s="2023"/>
      <c r="F23" s="2023"/>
      <c r="G23" s="2023"/>
      <c r="H23" s="2023"/>
      <c r="I23" s="2023"/>
      <c r="J23" s="2023"/>
    </row>
    <row r="24" spans="1:11" s="8" customFormat="1" ht="18.75">
      <c r="A24" s="2026" t="s">
        <v>131</v>
      </c>
      <c r="B24" s="2026"/>
      <c r="C24" s="2026"/>
      <c r="D24" s="2026"/>
      <c r="E24" s="2026"/>
      <c r="F24" s="2026"/>
      <c r="G24" s="2026"/>
      <c r="H24" s="2026"/>
      <c r="I24" s="2026"/>
      <c r="J24" s="2026"/>
      <c r="K24" s="9"/>
    </row>
    <row r="25" spans="1:11" ht="18.75">
      <c r="A25" s="2030" t="s">
        <v>150</v>
      </c>
      <c r="B25" s="2030"/>
      <c r="C25" s="2030"/>
      <c r="D25" s="2030"/>
      <c r="E25" s="2030"/>
      <c r="F25" s="2030"/>
      <c r="G25" s="2030"/>
      <c r="H25" s="2030"/>
      <c r="I25" s="2030"/>
      <c r="J25" s="2030"/>
    </row>
    <row r="26" spans="1:11" ht="21" customHeight="1">
      <c r="A26" s="2032" t="s">
        <v>132</v>
      </c>
      <c r="B26" s="2032"/>
      <c r="C26" s="2032"/>
      <c r="D26" s="2032"/>
      <c r="E26" s="2032"/>
      <c r="F26" s="2032"/>
      <c r="G26" s="2032"/>
      <c r="H26" s="2032"/>
      <c r="I26" s="2032"/>
      <c r="J26" s="2032"/>
    </row>
    <row r="27" spans="1:11" ht="49.5" customHeight="1">
      <c r="B27" s="6"/>
      <c r="D27" s="2033" t="s">
        <v>225</v>
      </c>
      <c r="E27" s="2033"/>
      <c r="F27" s="2033"/>
      <c r="G27" s="2033"/>
    </row>
    <row r="28" spans="1:11" ht="20.25" customHeight="1">
      <c r="B28" s="6"/>
      <c r="E28" s="889"/>
    </row>
    <row r="29" spans="1:11" ht="36" hidden="1" customHeight="1">
      <c r="B29" s="6"/>
    </row>
    <row r="30" spans="1:11" ht="22.5" customHeight="1">
      <c r="B30" s="6"/>
    </row>
    <row r="31" spans="1:11" ht="15" customHeight="1">
      <c r="F31" s="2031" t="s">
        <v>172</v>
      </c>
      <c r="G31" s="2031"/>
      <c r="H31" s="2031"/>
      <c r="I31" s="2031"/>
      <c r="J31" s="2031"/>
    </row>
    <row r="32" spans="1:11" ht="23.25" customHeight="1">
      <c r="F32" s="2028" t="s">
        <v>151</v>
      </c>
      <c r="G32" s="2028"/>
      <c r="H32" s="2028"/>
      <c r="I32" s="2028"/>
      <c r="J32" s="2028"/>
    </row>
    <row r="33" spans="2:10" ht="18.75">
      <c r="D33" s="4"/>
      <c r="E33" s="4"/>
      <c r="F33" s="86" t="s">
        <v>133</v>
      </c>
      <c r="G33" s="86"/>
      <c r="H33" s="1026" t="s">
        <v>223</v>
      </c>
      <c r="I33" s="86"/>
      <c r="J33" s="86"/>
    </row>
    <row r="34" spans="2:10" ht="41.25" customHeight="1">
      <c r="F34" s="2029" t="s">
        <v>152</v>
      </c>
      <c r="G34" s="2029"/>
      <c r="H34" s="2029"/>
      <c r="I34" s="2029"/>
      <c r="J34" s="2029"/>
    </row>
    <row r="35" spans="2:10" ht="41.25" customHeight="1">
      <c r="B35" s="5"/>
      <c r="F35" s="2027" t="s">
        <v>224</v>
      </c>
      <c r="G35" s="2027"/>
      <c r="H35" s="2027"/>
      <c r="I35" s="2027"/>
      <c r="J35" s="2027"/>
    </row>
    <row r="36" spans="2:10" ht="18.75">
      <c r="B36" s="5"/>
      <c r="F36" s="7"/>
    </row>
  </sheetData>
  <mergeCells count="18">
    <mergeCell ref="A21:J21"/>
    <mergeCell ref="A22:J22"/>
    <mergeCell ref="B23:J23"/>
    <mergeCell ref="A24:J24"/>
    <mergeCell ref="F35:J35"/>
    <mergeCell ref="F32:J32"/>
    <mergeCell ref="F34:J34"/>
    <mergeCell ref="A25:J25"/>
    <mergeCell ref="F31:J31"/>
    <mergeCell ref="A26:J26"/>
    <mergeCell ref="D27:G27"/>
    <mergeCell ref="A1:J1"/>
    <mergeCell ref="A2:J2"/>
    <mergeCell ref="A3:J3"/>
    <mergeCell ref="B19:J19"/>
    <mergeCell ref="A20:J20"/>
    <mergeCell ref="B5:J5"/>
    <mergeCell ref="F7:J7"/>
  </mergeCells>
  <printOptions horizontalCentered="1"/>
  <pageMargins left="0.11811023622047245" right="0.11811023622047245" top="0.46474358974358976" bottom="0.35433070866141736" header="0.31496062992125984" footer="0.31496062992125984"/>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E105"/>
  <sheetViews>
    <sheetView view="pageLayout" topLeftCell="A64" zoomScale="91" zoomScaleNormal="130" zoomScalePageLayoutView="91" workbookViewId="0">
      <selection activeCell="A52" sqref="A52"/>
    </sheetView>
  </sheetViews>
  <sheetFormatPr defaultColWidth="9.140625" defaultRowHeight="15"/>
  <cols>
    <col min="1" max="1" width="98" style="12" customWidth="1"/>
    <col min="2" max="16384" width="9.140625" style="1"/>
  </cols>
  <sheetData>
    <row r="1" spans="1:5" s="10" customFormat="1" ht="21" customHeight="1">
      <c r="A1" s="270" t="s">
        <v>180</v>
      </c>
    </row>
    <row r="2" spans="1:5" s="10" customFormat="1" ht="15" customHeight="1">
      <c r="A2" s="272" t="s">
        <v>181</v>
      </c>
    </row>
    <row r="3" spans="1:5" ht="131.25" customHeight="1">
      <c r="A3" s="282" t="s">
        <v>587</v>
      </c>
    </row>
    <row r="4" spans="1:5" ht="19.5" customHeight="1">
      <c r="A4" s="258" t="s">
        <v>228</v>
      </c>
    </row>
    <row r="5" spans="1:5" ht="38.25" customHeight="1">
      <c r="A5" s="275" t="s">
        <v>177</v>
      </c>
    </row>
    <row r="6" spans="1:5" ht="57" customHeight="1">
      <c r="A6" s="260" t="s">
        <v>182</v>
      </c>
      <c r="E6" s="1027"/>
    </row>
    <row r="7" spans="1:5" ht="51.75" customHeight="1">
      <c r="A7" s="260" t="s">
        <v>183</v>
      </c>
    </row>
    <row r="8" spans="1:5" ht="102" customHeight="1">
      <c r="A8" s="260" t="s">
        <v>227</v>
      </c>
    </row>
    <row r="9" spans="1:5" ht="54.75" customHeight="1">
      <c r="A9" s="260" t="s">
        <v>211</v>
      </c>
    </row>
    <row r="10" spans="1:5" ht="57" customHeight="1">
      <c r="A10" s="260" t="s">
        <v>210</v>
      </c>
    </row>
    <row r="11" spans="1:5" ht="57" customHeight="1">
      <c r="A11" s="260" t="s">
        <v>226</v>
      </c>
    </row>
    <row r="12" spans="1:5" ht="12.75" hidden="1" customHeight="1">
      <c r="A12" s="256"/>
    </row>
    <row r="13" spans="1:5" ht="99" customHeight="1">
      <c r="A13" s="273" t="s">
        <v>267</v>
      </c>
    </row>
    <row r="14" spans="1:5" ht="56.25" customHeight="1">
      <c r="A14" s="273" t="s">
        <v>248</v>
      </c>
    </row>
    <row r="15" spans="1:5" ht="53.25" customHeight="1">
      <c r="A15" s="261" t="s">
        <v>184</v>
      </c>
    </row>
    <row r="16" spans="1:5" ht="96.75" hidden="1" customHeight="1">
      <c r="A16" s="275"/>
    </row>
    <row r="17" spans="1:1" ht="66" hidden="1" customHeight="1">
      <c r="A17" s="282"/>
    </row>
    <row r="18" spans="1:1" ht="22.5" hidden="1" customHeight="1">
      <c r="A18" s="282"/>
    </row>
    <row r="19" spans="1:1" ht="24" customHeight="1">
      <c r="A19" s="284" t="s">
        <v>178</v>
      </c>
    </row>
    <row r="20" spans="1:1" ht="66" customHeight="1">
      <c r="A20" s="257" t="s">
        <v>588</v>
      </c>
    </row>
    <row r="21" spans="1:1" ht="37.5" customHeight="1">
      <c r="A21" s="257" t="s">
        <v>170</v>
      </c>
    </row>
    <row r="22" spans="1:1" ht="78" customHeight="1">
      <c r="A22" s="257" t="s">
        <v>229</v>
      </c>
    </row>
    <row r="23" spans="1:1" ht="55.5" customHeight="1">
      <c r="A23" s="257" t="s">
        <v>230</v>
      </c>
    </row>
    <row r="24" spans="1:1" ht="0.75" customHeight="1">
      <c r="A24" s="257"/>
    </row>
    <row r="25" spans="1:1" ht="131.25" customHeight="1">
      <c r="A25" s="1186" t="s">
        <v>254</v>
      </c>
    </row>
    <row r="26" spans="1:1" ht="87" customHeight="1">
      <c r="A26" s="1186" t="s">
        <v>249</v>
      </c>
    </row>
    <row r="27" spans="1:1" ht="81.75" customHeight="1">
      <c r="A27" s="273" t="s">
        <v>589</v>
      </c>
    </row>
    <row r="28" spans="1:1" ht="69" customHeight="1">
      <c r="A28" s="257" t="s">
        <v>278</v>
      </c>
    </row>
    <row r="29" spans="1:1" ht="176.25" customHeight="1">
      <c r="A29" s="277" t="s">
        <v>279</v>
      </c>
    </row>
    <row r="30" spans="1:1" ht="78" customHeight="1">
      <c r="A30" s="257" t="s">
        <v>280</v>
      </c>
    </row>
    <row r="31" spans="1:1" ht="33" customHeight="1">
      <c r="A31" s="257" t="s">
        <v>157</v>
      </c>
    </row>
    <row r="32" spans="1:1" ht="40.5" customHeight="1">
      <c r="A32" s="262" t="s">
        <v>159</v>
      </c>
    </row>
    <row r="33" spans="1:3" ht="39.75" customHeight="1">
      <c r="A33" s="257" t="s">
        <v>158</v>
      </c>
    </row>
    <row r="34" spans="1:3" ht="33" hidden="1" customHeight="1">
      <c r="A34" s="262"/>
    </row>
    <row r="35" spans="1:3" ht="33" customHeight="1">
      <c r="A35" s="262" t="s">
        <v>160</v>
      </c>
    </row>
    <row r="36" spans="1:3" ht="43.5" customHeight="1">
      <c r="A36" s="262" t="s">
        <v>538</v>
      </c>
    </row>
    <row r="37" spans="1:3" ht="83.25" customHeight="1">
      <c r="A37" s="1436" t="s">
        <v>537</v>
      </c>
    </row>
    <row r="38" spans="1:3" ht="21" customHeight="1">
      <c r="A38" s="259" t="s">
        <v>179</v>
      </c>
    </row>
    <row r="39" spans="1:3" ht="178.5" hidden="1" customHeight="1">
      <c r="A39" s="260"/>
    </row>
    <row r="40" spans="1:3" ht="65.25" customHeight="1">
      <c r="A40" s="260" t="s">
        <v>259</v>
      </c>
    </row>
    <row r="41" spans="1:3" ht="276.75" customHeight="1">
      <c r="A41" s="283" t="s">
        <v>542</v>
      </c>
    </row>
    <row r="42" spans="1:3" s="11" customFormat="1" ht="54" customHeight="1">
      <c r="A42" s="1186" t="s">
        <v>307</v>
      </c>
    </row>
    <row r="43" spans="1:3" ht="19.5" customHeight="1">
      <c r="A43" s="271" t="s">
        <v>212</v>
      </c>
      <c r="C43" s="1" t="s">
        <v>49</v>
      </c>
    </row>
    <row r="44" spans="1:3" ht="160.5" customHeight="1">
      <c r="A44" s="1186" t="s">
        <v>540</v>
      </c>
    </row>
    <row r="45" spans="1:3" s="10" customFormat="1" ht="159.75" customHeight="1">
      <c r="A45" s="1437" t="s">
        <v>541</v>
      </c>
    </row>
    <row r="46" spans="1:3" s="10" customFormat="1" ht="28.5" customHeight="1">
      <c r="A46" s="278" t="s">
        <v>213</v>
      </c>
    </row>
    <row r="47" spans="1:3" s="10" customFormat="1" ht="78.75" customHeight="1">
      <c r="A47" s="277" t="s">
        <v>171</v>
      </c>
    </row>
    <row r="48" spans="1:3" s="11" customFormat="1" ht="12.75" customHeight="1">
      <c r="A48" s="272" t="s">
        <v>214</v>
      </c>
    </row>
    <row r="49" spans="1:1" hidden="1">
      <c r="A49" s="90"/>
    </row>
    <row r="50" spans="1:1" ht="17.25" hidden="1" customHeight="1">
      <c r="A50" s="90"/>
    </row>
    <row r="51" spans="1:1" s="11" customFormat="1" ht="17.25" hidden="1" customHeight="1">
      <c r="A51" s="272"/>
    </row>
    <row r="52" spans="1:1" ht="118.5" customHeight="1">
      <c r="A52" s="277" t="s">
        <v>591</v>
      </c>
    </row>
    <row r="53" spans="1:1" ht="0.75" customHeight="1">
      <c r="A53" s="90"/>
    </row>
    <row r="54" spans="1:1" ht="56.25" customHeight="1">
      <c r="A54" s="260" t="s">
        <v>218</v>
      </c>
    </row>
    <row r="55" spans="1:1" ht="61.5" customHeight="1">
      <c r="A55" s="1186" t="s">
        <v>266</v>
      </c>
    </row>
    <row r="56" spans="1:1" ht="30.75" customHeight="1">
      <c r="A56" s="276" t="s">
        <v>168</v>
      </c>
    </row>
    <row r="57" spans="1:1" ht="33" hidden="1" customHeight="1">
      <c r="A57" s="1028"/>
    </row>
    <row r="58" spans="1:1" ht="65.25" customHeight="1">
      <c r="A58" s="277" t="s">
        <v>215</v>
      </c>
    </row>
    <row r="59" spans="1:1" ht="48" customHeight="1">
      <c r="A59" s="257" t="s">
        <v>216</v>
      </c>
    </row>
    <row r="60" spans="1:1" ht="55.5" customHeight="1">
      <c r="A60" s="257" t="s">
        <v>264</v>
      </c>
    </row>
    <row r="61" spans="1:1" ht="117.75" customHeight="1">
      <c r="A61" s="273" t="s">
        <v>265</v>
      </c>
    </row>
    <row r="62" spans="1:1" ht="72.75" customHeight="1">
      <c r="A62" s="257" t="s">
        <v>217</v>
      </c>
    </row>
    <row r="63" spans="1:1" s="11" customFormat="1" ht="21" customHeight="1">
      <c r="A63" s="270" t="s">
        <v>134</v>
      </c>
    </row>
    <row r="64" spans="1:1" s="11" customFormat="1" ht="149.25" customHeight="1">
      <c r="A64" s="1186" t="s">
        <v>281</v>
      </c>
    </row>
    <row r="65" spans="1:1" s="11" customFormat="1" ht="18.75" customHeight="1">
      <c r="A65" s="274" t="s">
        <v>169</v>
      </c>
    </row>
    <row r="66" spans="1:1" ht="121.5" customHeight="1">
      <c r="A66" s="277" t="s">
        <v>306</v>
      </c>
    </row>
    <row r="67" spans="1:1" ht="73.5" customHeight="1">
      <c r="A67" s="283" t="s">
        <v>590</v>
      </c>
    </row>
    <row r="68" spans="1:1">
      <c r="A68" s="13"/>
    </row>
    <row r="69" spans="1:1">
      <c r="A69" s="279"/>
    </row>
    <row r="70" spans="1:1">
      <c r="A70" s="34"/>
    </row>
    <row r="71" spans="1:1">
      <c r="A71" s="1"/>
    </row>
    <row r="72" spans="1:1">
      <c r="A72" s="34"/>
    </row>
    <row r="73" spans="1:1">
      <c r="A73" s="34"/>
    </row>
    <row r="74" spans="1:1">
      <c r="A74" s="35"/>
    </row>
    <row r="75" spans="1:1">
      <c r="A75" s="36"/>
    </row>
    <row r="76" spans="1:1" ht="16.5" customHeight="1">
      <c r="A76" s="36"/>
    </row>
    <row r="77" spans="1:1">
      <c r="A77" s="36"/>
    </row>
    <row r="78" spans="1:1">
      <c r="A78" s="36"/>
    </row>
    <row r="79" spans="1:1">
      <c r="A79" s="35"/>
    </row>
    <row r="80" spans="1:1">
      <c r="A80" s="36"/>
    </row>
    <row r="81" spans="1:1">
      <c r="A81" s="36"/>
    </row>
    <row r="82" spans="1:1">
      <c r="A82" s="35"/>
    </row>
    <row r="83" spans="1:1" ht="18" customHeight="1"/>
    <row r="84" spans="1:1" ht="27" customHeight="1"/>
    <row r="85" spans="1:1" ht="42" customHeight="1"/>
    <row r="86" spans="1:1" ht="32.25" customHeight="1"/>
    <row r="87" spans="1:1" ht="44.25" customHeight="1"/>
    <row r="88" spans="1:1" ht="41.25" customHeight="1"/>
    <row r="89" spans="1:1" ht="57.75" customHeight="1"/>
    <row r="90" spans="1:1" ht="46.5" customHeight="1"/>
    <row r="91" spans="1:1" ht="35.25" customHeight="1"/>
    <row r="93" spans="1:1" ht="30" customHeight="1"/>
    <row r="105" ht="16.5" customHeight="1"/>
  </sheetData>
  <hyperlinks>
    <hyperlink ref="A5" r:id="rId1" display="http://www.moodle3.niro.nnov.ru/mod/url/view.php?id=5509"/>
    <hyperlink ref="A6" r:id="rId2" display="http://www.moodle3.niro.nnov.ru/mod/url/view.php?id=5510"/>
  </hyperlinks>
  <pageMargins left="0.23622047244094491" right="0.23622047244094491" top="0.19685039370078741" bottom="0.27559055118110237" header="0.21" footer="0.31496062992125984"/>
  <pageSetup paperSize="9" orientation="portrait" horizontalDpi="200" verticalDpi="200" r:id="rId3"/>
</worksheet>
</file>

<file path=xl/worksheets/sheet3.xml><?xml version="1.0" encoding="utf-8"?>
<worksheet xmlns="http://schemas.openxmlformats.org/spreadsheetml/2006/main" xmlns:r="http://schemas.openxmlformats.org/officeDocument/2006/relationships">
  <sheetPr>
    <outlinePr summaryRight="0"/>
  </sheetPr>
  <dimension ref="B1:BQ189"/>
  <sheetViews>
    <sheetView showGridLines="0" topLeftCell="A49" workbookViewId="0">
      <selection activeCell="BR127" sqref="BR127"/>
    </sheetView>
  </sheetViews>
  <sheetFormatPr defaultColWidth="12.5703125" defaultRowHeight="13.5" customHeight="1"/>
  <cols>
    <col min="1" max="1" width="2" style="1922" customWidth="1"/>
    <col min="2" max="2" width="3.5703125" style="1922" customWidth="1"/>
    <col min="3" max="6" width="2.85546875" style="1922" customWidth="1"/>
    <col min="7" max="7" width="2.42578125" style="1922" customWidth="1"/>
    <col min="8" max="9" width="2.28515625" style="1922" customWidth="1"/>
    <col min="10" max="10" width="2.140625" style="1922" customWidth="1"/>
    <col min="11" max="11" width="2.85546875" style="1922" customWidth="1"/>
    <col min="12" max="12" width="2" style="1922" customWidth="1"/>
    <col min="13" max="13" width="2.28515625" style="1922" customWidth="1"/>
    <col min="14" max="14" width="2.85546875" style="1922" hidden="1" customWidth="1"/>
    <col min="15" max="15" width="2.28515625" style="1922" customWidth="1"/>
    <col min="16" max="16" width="2.140625" style="1922" customWidth="1"/>
    <col min="17" max="17" width="2.28515625" style="1922" customWidth="1"/>
    <col min="18" max="18" width="2.42578125" style="1922" customWidth="1"/>
    <col min="19" max="19" width="2.140625" style="1922" customWidth="1"/>
    <col min="20" max="21" width="2.7109375" style="1922" customWidth="1"/>
    <col min="22" max="22" width="2.5703125" style="1922" customWidth="1"/>
    <col min="23" max="23" width="2.28515625" style="1922" customWidth="1"/>
    <col min="24" max="24" width="2.85546875" style="1922" customWidth="1"/>
    <col min="25" max="25" width="2.140625" style="1922" customWidth="1"/>
    <col min="26" max="27" width="2.85546875" style="1922" customWidth="1"/>
    <col min="28" max="28" width="2.140625" style="1922" customWidth="1"/>
    <col min="29" max="29" width="2.42578125" style="1922" customWidth="1"/>
    <col min="30" max="30" width="2.85546875" style="1922" customWidth="1"/>
    <col min="31" max="31" width="2.28515625" style="1922" customWidth="1"/>
    <col min="32" max="32" width="2" style="1922" customWidth="1"/>
    <col min="33" max="34" width="2.140625" style="1922" customWidth="1"/>
    <col min="35" max="35" width="2" style="1922" customWidth="1"/>
    <col min="36" max="37" width="2.140625" style="1922" customWidth="1"/>
    <col min="38" max="38" width="2.42578125" style="1922" customWidth="1"/>
    <col min="39" max="39" width="2.28515625" style="1922" customWidth="1"/>
    <col min="40" max="40" width="2.85546875" style="1922" customWidth="1"/>
    <col min="41" max="42" width="2.42578125" style="1922" customWidth="1"/>
    <col min="43" max="43" width="2.140625" style="1922" customWidth="1"/>
    <col min="44" max="44" width="2.28515625" style="1922" customWidth="1"/>
    <col min="45" max="45" width="2.42578125" style="1922" customWidth="1"/>
    <col min="46" max="46" width="2.85546875" style="1922" customWidth="1"/>
    <col min="47" max="47" width="2.28515625" style="1922" customWidth="1"/>
    <col min="48" max="48" width="2.140625" style="1922" customWidth="1"/>
    <col min="49" max="49" width="2" style="1922" customWidth="1"/>
    <col min="50" max="50" width="2.140625" style="1922" customWidth="1"/>
    <col min="51" max="51" width="1.85546875" style="1922" customWidth="1"/>
    <col min="52" max="52" width="2.85546875" style="1922" customWidth="1"/>
    <col min="53" max="53" width="2" style="1922" customWidth="1"/>
    <col min="54" max="54" width="2.42578125" style="1922" customWidth="1"/>
    <col min="55" max="55" width="1.5703125" style="1922" customWidth="1"/>
    <col min="56" max="56" width="0.140625" style="1922" hidden="1" customWidth="1"/>
    <col min="57" max="57" width="2.85546875" style="1922" customWidth="1"/>
    <col min="58" max="58" width="1" style="1922" customWidth="1"/>
    <col min="59" max="59" width="1.28515625" style="1922" hidden="1" customWidth="1"/>
    <col min="60" max="60" width="2.28515625" style="1922" customWidth="1"/>
    <col min="61" max="61" width="2.42578125" style="1922" customWidth="1"/>
    <col min="62" max="62" width="0.85546875" style="1922" hidden="1" customWidth="1"/>
    <col min="63" max="63" width="2.85546875" style="1922" customWidth="1"/>
    <col min="64" max="64" width="0.7109375" style="1922" customWidth="1"/>
    <col min="65" max="65" width="0.5703125" style="1922" hidden="1" customWidth="1"/>
    <col min="66" max="66" width="2.85546875" style="1922" hidden="1" customWidth="1"/>
    <col min="67" max="67" width="2.42578125" style="1922" customWidth="1"/>
    <col min="68" max="68" width="0.85546875" style="1922" hidden="1" customWidth="1"/>
    <col min="69" max="69" width="1.140625" style="1922" customWidth="1"/>
    <col min="70" max="257" width="12.5703125" style="1922"/>
    <col min="258" max="258" width="5.5703125" style="1922" customWidth="1"/>
    <col min="259" max="325" width="2.85546875" style="1922" customWidth="1"/>
    <col min="326" max="513" width="12.5703125" style="1922"/>
    <col min="514" max="514" width="5.5703125" style="1922" customWidth="1"/>
    <col min="515" max="581" width="2.85546875" style="1922" customWidth="1"/>
    <col min="582" max="769" width="12.5703125" style="1922"/>
    <col min="770" max="770" width="5.5703125" style="1922" customWidth="1"/>
    <col min="771" max="837" width="2.85546875" style="1922" customWidth="1"/>
    <col min="838" max="1025" width="12.5703125" style="1922"/>
    <col min="1026" max="1026" width="5.5703125" style="1922" customWidth="1"/>
    <col min="1027" max="1093" width="2.85546875" style="1922" customWidth="1"/>
    <col min="1094" max="1281" width="12.5703125" style="1922"/>
    <col min="1282" max="1282" width="5.5703125" style="1922" customWidth="1"/>
    <col min="1283" max="1349" width="2.85546875" style="1922" customWidth="1"/>
    <col min="1350" max="1537" width="12.5703125" style="1922"/>
    <col min="1538" max="1538" width="5.5703125" style="1922" customWidth="1"/>
    <col min="1539" max="1605" width="2.85546875" style="1922" customWidth="1"/>
    <col min="1606" max="1793" width="12.5703125" style="1922"/>
    <col min="1794" max="1794" width="5.5703125" style="1922" customWidth="1"/>
    <col min="1795" max="1861" width="2.85546875" style="1922" customWidth="1"/>
    <col min="1862" max="2049" width="12.5703125" style="1922"/>
    <col min="2050" max="2050" width="5.5703125" style="1922" customWidth="1"/>
    <col min="2051" max="2117" width="2.85546875" style="1922" customWidth="1"/>
    <col min="2118" max="2305" width="12.5703125" style="1922"/>
    <col min="2306" max="2306" width="5.5703125" style="1922" customWidth="1"/>
    <col min="2307" max="2373" width="2.85546875" style="1922" customWidth="1"/>
    <col min="2374" max="2561" width="12.5703125" style="1922"/>
    <col min="2562" max="2562" width="5.5703125" style="1922" customWidth="1"/>
    <col min="2563" max="2629" width="2.85546875" style="1922" customWidth="1"/>
    <col min="2630" max="2817" width="12.5703125" style="1922"/>
    <col min="2818" max="2818" width="5.5703125" style="1922" customWidth="1"/>
    <col min="2819" max="2885" width="2.85546875" style="1922" customWidth="1"/>
    <col min="2886" max="3073" width="12.5703125" style="1922"/>
    <col min="3074" max="3074" width="5.5703125" style="1922" customWidth="1"/>
    <col min="3075" max="3141" width="2.85546875" style="1922" customWidth="1"/>
    <col min="3142" max="3329" width="12.5703125" style="1922"/>
    <col min="3330" max="3330" width="5.5703125" style="1922" customWidth="1"/>
    <col min="3331" max="3397" width="2.85546875" style="1922" customWidth="1"/>
    <col min="3398" max="3585" width="12.5703125" style="1922"/>
    <col min="3586" max="3586" width="5.5703125" style="1922" customWidth="1"/>
    <col min="3587" max="3653" width="2.85546875" style="1922" customWidth="1"/>
    <col min="3654" max="3841" width="12.5703125" style="1922"/>
    <col min="3842" max="3842" width="5.5703125" style="1922" customWidth="1"/>
    <col min="3843" max="3909" width="2.85546875" style="1922" customWidth="1"/>
    <col min="3910" max="4097" width="12.5703125" style="1922"/>
    <col min="4098" max="4098" width="5.5703125" style="1922" customWidth="1"/>
    <col min="4099" max="4165" width="2.85546875" style="1922" customWidth="1"/>
    <col min="4166" max="4353" width="12.5703125" style="1922"/>
    <col min="4354" max="4354" width="5.5703125" style="1922" customWidth="1"/>
    <col min="4355" max="4421" width="2.85546875" style="1922" customWidth="1"/>
    <col min="4422" max="4609" width="12.5703125" style="1922"/>
    <col min="4610" max="4610" width="5.5703125" style="1922" customWidth="1"/>
    <col min="4611" max="4677" width="2.85546875" style="1922" customWidth="1"/>
    <col min="4678" max="4865" width="12.5703125" style="1922"/>
    <col min="4866" max="4866" width="5.5703125" style="1922" customWidth="1"/>
    <col min="4867" max="4933" width="2.85546875" style="1922" customWidth="1"/>
    <col min="4934" max="5121" width="12.5703125" style="1922"/>
    <col min="5122" max="5122" width="5.5703125" style="1922" customWidth="1"/>
    <col min="5123" max="5189" width="2.85546875" style="1922" customWidth="1"/>
    <col min="5190" max="5377" width="12.5703125" style="1922"/>
    <col min="5378" max="5378" width="5.5703125" style="1922" customWidth="1"/>
    <col min="5379" max="5445" width="2.85546875" style="1922" customWidth="1"/>
    <col min="5446" max="5633" width="12.5703125" style="1922"/>
    <col min="5634" max="5634" width="5.5703125" style="1922" customWidth="1"/>
    <col min="5635" max="5701" width="2.85546875" style="1922" customWidth="1"/>
    <col min="5702" max="5889" width="12.5703125" style="1922"/>
    <col min="5890" max="5890" width="5.5703125" style="1922" customWidth="1"/>
    <col min="5891" max="5957" width="2.85546875" style="1922" customWidth="1"/>
    <col min="5958" max="6145" width="12.5703125" style="1922"/>
    <col min="6146" max="6146" width="5.5703125" style="1922" customWidth="1"/>
    <col min="6147" max="6213" width="2.85546875" style="1922" customWidth="1"/>
    <col min="6214" max="6401" width="12.5703125" style="1922"/>
    <col min="6402" max="6402" width="5.5703125" style="1922" customWidth="1"/>
    <col min="6403" max="6469" width="2.85546875" style="1922" customWidth="1"/>
    <col min="6470" max="6657" width="12.5703125" style="1922"/>
    <col min="6658" max="6658" width="5.5703125" style="1922" customWidth="1"/>
    <col min="6659" max="6725" width="2.85546875" style="1922" customWidth="1"/>
    <col min="6726" max="6913" width="12.5703125" style="1922"/>
    <col min="6914" max="6914" width="5.5703125" style="1922" customWidth="1"/>
    <col min="6915" max="6981" width="2.85546875" style="1922" customWidth="1"/>
    <col min="6982" max="7169" width="12.5703125" style="1922"/>
    <col min="7170" max="7170" width="5.5703125" style="1922" customWidth="1"/>
    <col min="7171" max="7237" width="2.85546875" style="1922" customWidth="1"/>
    <col min="7238" max="7425" width="12.5703125" style="1922"/>
    <col min="7426" max="7426" width="5.5703125" style="1922" customWidth="1"/>
    <col min="7427" max="7493" width="2.85546875" style="1922" customWidth="1"/>
    <col min="7494" max="7681" width="12.5703125" style="1922"/>
    <col min="7682" max="7682" width="5.5703125" style="1922" customWidth="1"/>
    <col min="7683" max="7749" width="2.85546875" style="1922" customWidth="1"/>
    <col min="7750" max="7937" width="12.5703125" style="1922"/>
    <col min="7938" max="7938" width="5.5703125" style="1922" customWidth="1"/>
    <col min="7939" max="8005" width="2.85546875" style="1922" customWidth="1"/>
    <col min="8006" max="8193" width="12.5703125" style="1922"/>
    <col min="8194" max="8194" width="5.5703125" style="1922" customWidth="1"/>
    <col min="8195" max="8261" width="2.85546875" style="1922" customWidth="1"/>
    <col min="8262" max="8449" width="12.5703125" style="1922"/>
    <col min="8450" max="8450" width="5.5703125" style="1922" customWidth="1"/>
    <col min="8451" max="8517" width="2.85546875" style="1922" customWidth="1"/>
    <col min="8518" max="8705" width="12.5703125" style="1922"/>
    <col min="8706" max="8706" width="5.5703125" style="1922" customWidth="1"/>
    <col min="8707" max="8773" width="2.85546875" style="1922" customWidth="1"/>
    <col min="8774" max="8961" width="12.5703125" style="1922"/>
    <col min="8962" max="8962" width="5.5703125" style="1922" customWidth="1"/>
    <col min="8963" max="9029" width="2.85546875" style="1922" customWidth="1"/>
    <col min="9030" max="9217" width="12.5703125" style="1922"/>
    <col min="9218" max="9218" width="5.5703125" style="1922" customWidth="1"/>
    <col min="9219" max="9285" width="2.85546875" style="1922" customWidth="1"/>
    <col min="9286" max="9473" width="12.5703125" style="1922"/>
    <col min="9474" max="9474" width="5.5703125" style="1922" customWidth="1"/>
    <col min="9475" max="9541" width="2.85546875" style="1922" customWidth="1"/>
    <col min="9542" max="9729" width="12.5703125" style="1922"/>
    <col min="9730" max="9730" width="5.5703125" style="1922" customWidth="1"/>
    <col min="9731" max="9797" width="2.85546875" style="1922" customWidth="1"/>
    <col min="9798" max="9985" width="12.5703125" style="1922"/>
    <col min="9986" max="9986" width="5.5703125" style="1922" customWidth="1"/>
    <col min="9987" max="10053" width="2.85546875" style="1922" customWidth="1"/>
    <col min="10054" max="10241" width="12.5703125" style="1922"/>
    <col min="10242" max="10242" width="5.5703125" style="1922" customWidth="1"/>
    <col min="10243" max="10309" width="2.85546875" style="1922" customWidth="1"/>
    <col min="10310" max="10497" width="12.5703125" style="1922"/>
    <col min="10498" max="10498" width="5.5703125" style="1922" customWidth="1"/>
    <col min="10499" max="10565" width="2.85546875" style="1922" customWidth="1"/>
    <col min="10566" max="10753" width="12.5703125" style="1922"/>
    <col min="10754" max="10754" width="5.5703125" style="1922" customWidth="1"/>
    <col min="10755" max="10821" width="2.85546875" style="1922" customWidth="1"/>
    <col min="10822" max="11009" width="12.5703125" style="1922"/>
    <col min="11010" max="11010" width="5.5703125" style="1922" customWidth="1"/>
    <col min="11011" max="11077" width="2.85546875" style="1922" customWidth="1"/>
    <col min="11078" max="11265" width="12.5703125" style="1922"/>
    <col min="11266" max="11266" width="5.5703125" style="1922" customWidth="1"/>
    <col min="11267" max="11333" width="2.85546875" style="1922" customWidth="1"/>
    <col min="11334" max="11521" width="12.5703125" style="1922"/>
    <col min="11522" max="11522" width="5.5703125" style="1922" customWidth="1"/>
    <col min="11523" max="11589" width="2.85546875" style="1922" customWidth="1"/>
    <col min="11590" max="11777" width="12.5703125" style="1922"/>
    <col min="11778" max="11778" width="5.5703125" style="1922" customWidth="1"/>
    <col min="11779" max="11845" width="2.85546875" style="1922" customWidth="1"/>
    <col min="11846" max="12033" width="12.5703125" style="1922"/>
    <col min="12034" max="12034" width="5.5703125" style="1922" customWidth="1"/>
    <col min="12035" max="12101" width="2.85546875" style="1922" customWidth="1"/>
    <col min="12102" max="12289" width="12.5703125" style="1922"/>
    <col min="12290" max="12290" width="5.5703125" style="1922" customWidth="1"/>
    <col min="12291" max="12357" width="2.85546875" style="1922" customWidth="1"/>
    <col min="12358" max="12545" width="12.5703125" style="1922"/>
    <col min="12546" max="12546" width="5.5703125" style="1922" customWidth="1"/>
    <col min="12547" max="12613" width="2.85546875" style="1922" customWidth="1"/>
    <col min="12614" max="12801" width="12.5703125" style="1922"/>
    <col min="12802" max="12802" width="5.5703125" style="1922" customWidth="1"/>
    <col min="12803" max="12869" width="2.85546875" style="1922" customWidth="1"/>
    <col min="12870" max="13057" width="12.5703125" style="1922"/>
    <col min="13058" max="13058" width="5.5703125" style="1922" customWidth="1"/>
    <col min="13059" max="13125" width="2.85546875" style="1922" customWidth="1"/>
    <col min="13126" max="13313" width="12.5703125" style="1922"/>
    <col min="13314" max="13314" width="5.5703125" style="1922" customWidth="1"/>
    <col min="13315" max="13381" width="2.85546875" style="1922" customWidth="1"/>
    <col min="13382" max="13569" width="12.5703125" style="1922"/>
    <col min="13570" max="13570" width="5.5703125" style="1922" customWidth="1"/>
    <col min="13571" max="13637" width="2.85546875" style="1922" customWidth="1"/>
    <col min="13638" max="13825" width="12.5703125" style="1922"/>
    <col min="13826" max="13826" width="5.5703125" style="1922" customWidth="1"/>
    <col min="13827" max="13893" width="2.85546875" style="1922" customWidth="1"/>
    <col min="13894" max="14081" width="12.5703125" style="1922"/>
    <col min="14082" max="14082" width="5.5703125" style="1922" customWidth="1"/>
    <col min="14083" max="14149" width="2.85546875" style="1922" customWidth="1"/>
    <col min="14150" max="14337" width="12.5703125" style="1922"/>
    <col min="14338" max="14338" width="5.5703125" style="1922" customWidth="1"/>
    <col min="14339" max="14405" width="2.85546875" style="1922" customWidth="1"/>
    <col min="14406" max="14593" width="12.5703125" style="1922"/>
    <col min="14594" max="14594" width="5.5703125" style="1922" customWidth="1"/>
    <col min="14595" max="14661" width="2.85546875" style="1922" customWidth="1"/>
    <col min="14662" max="14849" width="12.5703125" style="1922"/>
    <col min="14850" max="14850" width="5.5703125" style="1922" customWidth="1"/>
    <col min="14851" max="14917" width="2.85546875" style="1922" customWidth="1"/>
    <col min="14918" max="15105" width="12.5703125" style="1922"/>
    <col min="15106" max="15106" width="5.5703125" style="1922" customWidth="1"/>
    <col min="15107" max="15173" width="2.85546875" style="1922" customWidth="1"/>
    <col min="15174" max="15361" width="12.5703125" style="1922"/>
    <col min="15362" max="15362" width="5.5703125" style="1922" customWidth="1"/>
    <col min="15363" max="15429" width="2.85546875" style="1922" customWidth="1"/>
    <col min="15430" max="15617" width="12.5703125" style="1922"/>
    <col min="15618" max="15618" width="5.5703125" style="1922" customWidth="1"/>
    <col min="15619" max="15685" width="2.85546875" style="1922" customWidth="1"/>
    <col min="15686" max="15873" width="12.5703125" style="1922"/>
    <col min="15874" max="15874" width="5.5703125" style="1922" customWidth="1"/>
    <col min="15875" max="15941" width="2.85546875" style="1922" customWidth="1"/>
    <col min="15942" max="16129" width="12.5703125" style="1922"/>
    <col min="16130" max="16130" width="5.5703125" style="1922" customWidth="1"/>
    <col min="16131" max="16197" width="2.85546875" style="1922" customWidth="1"/>
    <col min="16198" max="16384" width="12.5703125" style="1922"/>
  </cols>
  <sheetData>
    <row r="1" spans="2:65" ht="7.5" customHeight="1">
      <c r="B1" s="1921"/>
      <c r="C1" s="1921"/>
      <c r="D1" s="1921"/>
      <c r="E1" s="1921"/>
      <c r="F1" s="1921"/>
      <c r="G1" s="1921"/>
      <c r="H1" s="1921"/>
      <c r="I1" s="1921"/>
      <c r="J1" s="1921"/>
      <c r="K1" s="1921"/>
      <c r="L1" s="1921"/>
      <c r="M1" s="1921"/>
      <c r="N1" s="1921"/>
      <c r="O1" s="1921"/>
      <c r="P1" s="1921"/>
      <c r="Q1" s="1921"/>
      <c r="R1" s="1921"/>
      <c r="S1" s="1921"/>
      <c r="T1" s="1921"/>
      <c r="U1" s="1921"/>
      <c r="V1" s="1921"/>
      <c r="W1" s="1921"/>
      <c r="X1" s="1921"/>
      <c r="Y1" s="1921"/>
      <c r="Z1" s="1921"/>
      <c r="AA1" s="1921"/>
      <c r="AB1" s="1921"/>
      <c r="AC1" s="1921"/>
      <c r="AD1" s="1921"/>
      <c r="AE1" s="1921"/>
      <c r="AF1" s="1921"/>
      <c r="AG1" s="1921"/>
      <c r="AH1" s="1921"/>
      <c r="AI1" s="1921"/>
    </row>
    <row r="2" spans="2:65" ht="19.5" customHeight="1">
      <c r="B2" s="2034" t="s">
        <v>311</v>
      </c>
      <c r="C2" s="2034"/>
      <c r="D2" s="2034"/>
      <c r="E2" s="2034"/>
      <c r="F2" s="2034"/>
      <c r="G2" s="2034"/>
      <c r="H2" s="2034"/>
      <c r="I2" s="2034"/>
      <c r="J2" s="2034"/>
      <c r="K2" s="2034"/>
      <c r="L2" s="2034"/>
      <c r="M2" s="2034"/>
      <c r="N2" s="2034"/>
      <c r="O2" s="2034"/>
      <c r="P2" s="2034"/>
      <c r="Q2" s="2034"/>
      <c r="R2" s="2034"/>
    </row>
    <row r="3" spans="2:65" ht="11.25" customHeight="1">
      <c r="B3" s="2035" t="s">
        <v>312</v>
      </c>
      <c r="C3" s="2035" t="s">
        <v>313</v>
      </c>
      <c r="D3" s="2035"/>
      <c r="E3" s="2035"/>
      <c r="F3" s="2035"/>
      <c r="G3" s="2036" t="s">
        <v>314</v>
      </c>
      <c r="H3" s="2035" t="s">
        <v>315</v>
      </c>
      <c r="I3" s="2035"/>
      <c r="J3" s="2035"/>
      <c r="K3" s="2036" t="s">
        <v>316</v>
      </c>
      <c r="L3" s="2035" t="s">
        <v>317</v>
      </c>
      <c r="M3" s="2035"/>
      <c r="N3" s="2035"/>
      <c r="O3" s="1923"/>
      <c r="P3" s="2035" t="s">
        <v>318</v>
      </c>
      <c r="Q3" s="2035"/>
      <c r="R3" s="2035"/>
      <c r="S3" s="2035"/>
      <c r="T3" s="2036" t="s">
        <v>319</v>
      </c>
      <c r="U3" s="2035" t="s">
        <v>320</v>
      </c>
      <c r="V3" s="2035"/>
      <c r="W3" s="2035"/>
      <c r="X3" s="2036" t="s">
        <v>321</v>
      </c>
      <c r="Y3" s="2035" t="s">
        <v>322</v>
      </c>
      <c r="Z3" s="2035"/>
      <c r="AA3" s="2035"/>
      <c r="AB3" s="2036" t="s">
        <v>323</v>
      </c>
      <c r="AC3" s="2035" t="s">
        <v>324</v>
      </c>
      <c r="AD3" s="2035"/>
      <c r="AE3" s="2035"/>
      <c r="AF3" s="2035"/>
      <c r="AG3" s="2036" t="s">
        <v>325</v>
      </c>
      <c r="AH3" s="2035" t="s">
        <v>326</v>
      </c>
      <c r="AI3" s="2035"/>
      <c r="AJ3" s="2035"/>
      <c r="AK3" s="2036" t="s">
        <v>327</v>
      </c>
      <c r="AL3" s="2035" t="s">
        <v>328</v>
      </c>
      <c r="AM3" s="2035"/>
      <c r="AN3" s="2035"/>
      <c r="AO3" s="2035"/>
      <c r="AP3" s="2035" t="s">
        <v>329</v>
      </c>
      <c r="AQ3" s="2035"/>
      <c r="AR3" s="2035"/>
      <c r="AS3" s="2035"/>
      <c r="AT3" s="2036" t="s">
        <v>330</v>
      </c>
      <c r="AU3" s="2035" t="s">
        <v>331</v>
      </c>
      <c r="AV3" s="2035"/>
      <c r="AW3" s="2035"/>
      <c r="AX3" s="2036" t="s">
        <v>332</v>
      </c>
      <c r="AY3" s="2035" t="s">
        <v>333</v>
      </c>
      <c r="AZ3" s="2035"/>
      <c r="BA3" s="2035"/>
      <c r="BB3" s="2035"/>
    </row>
    <row r="4" spans="2:65" ht="60.75" customHeight="1">
      <c r="B4" s="2035"/>
      <c r="C4" s="1924" t="s">
        <v>334</v>
      </c>
      <c r="D4" s="1924" t="s">
        <v>335</v>
      </c>
      <c r="E4" s="1924" t="s">
        <v>336</v>
      </c>
      <c r="F4" s="1924" t="s">
        <v>337</v>
      </c>
      <c r="G4" s="2037"/>
      <c r="H4" s="1924" t="s">
        <v>338</v>
      </c>
      <c r="I4" s="1924" t="s">
        <v>339</v>
      </c>
      <c r="J4" s="1924" t="s">
        <v>340</v>
      </c>
      <c r="K4" s="2037"/>
      <c r="L4" s="1924" t="s">
        <v>341</v>
      </c>
      <c r="M4" s="1924" t="s">
        <v>342</v>
      </c>
      <c r="N4" s="1924" t="s">
        <v>343</v>
      </c>
      <c r="O4" s="1924" t="s">
        <v>344</v>
      </c>
      <c r="P4" s="1924" t="s">
        <v>334</v>
      </c>
      <c r="Q4" s="1924" t="s">
        <v>335</v>
      </c>
      <c r="R4" s="1924" t="s">
        <v>336</v>
      </c>
      <c r="S4" s="1924" t="s">
        <v>337</v>
      </c>
      <c r="T4" s="2037"/>
      <c r="U4" s="1924" t="s">
        <v>345</v>
      </c>
      <c r="V4" s="1924" t="s">
        <v>346</v>
      </c>
      <c r="W4" s="1924" t="s">
        <v>347</v>
      </c>
      <c r="X4" s="2037"/>
      <c r="Y4" s="1924" t="s">
        <v>348</v>
      </c>
      <c r="Z4" s="1924" t="s">
        <v>349</v>
      </c>
      <c r="AA4" s="1924" t="s">
        <v>350</v>
      </c>
      <c r="AB4" s="2037"/>
      <c r="AC4" s="1924" t="s">
        <v>348</v>
      </c>
      <c r="AD4" s="1924" t="s">
        <v>349</v>
      </c>
      <c r="AE4" s="1924" t="s">
        <v>350</v>
      </c>
      <c r="AF4" s="1924" t="s">
        <v>351</v>
      </c>
      <c r="AG4" s="2037"/>
      <c r="AH4" s="1924" t="s">
        <v>338</v>
      </c>
      <c r="AI4" s="1924" t="s">
        <v>339</v>
      </c>
      <c r="AJ4" s="1924" t="s">
        <v>340</v>
      </c>
      <c r="AK4" s="2037"/>
      <c r="AL4" s="1924" t="s">
        <v>352</v>
      </c>
      <c r="AM4" s="1924" t="s">
        <v>353</v>
      </c>
      <c r="AN4" s="1924" t="s">
        <v>354</v>
      </c>
      <c r="AO4" s="1924" t="s">
        <v>355</v>
      </c>
      <c r="AP4" s="1924" t="s">
        <v>334</v>
      </c>
      <c r="AQ4" s="1924" t="s">
        <v>335</v>
      </c>
      <c r="AR4" s="1924" t="s">
        <v>336</v>
      </c>
      <c r="AS4" s="1924" t="s">
        <v>337</v>
      </c>
      <c r="AT4" s="2037"/>
      <c r="AU4" s="1924" t="s">
        <v>338</v>
      </c>
      <c r="AV4" s="1924" t="s">
        <v>339</v>
      </c>
      <c r="AW4" s="1924" t="s">
        <v>340</v>
      </c>
      <c r="AX4" s="2037"/>
      <c r="AY4" s="1924" t="s">
        <v>341</v>
      </c>
      <c r="AZ4" s="1924" t="s">
        <v>342</v>
      </c>
      <c r="BA4" s="1924" t="s">
        <v>343</v>
      </c>
      <c r="BB4" s="1925" t="s">
        <v>356</v>
      </c>
    </row>
    <row r="5" spans="2:65" ht="18" customHeight="1">
      <c r="B5" s="2035"/>
      <c r="C5" s="1923" t="s">
        <v>357</v>
      </c>
      <c r="D5" s="1923" t="s">
        <v>358</v>
      </c>
      <c r="E5" s="1923" t="s">
        <v>359</v>
      </c>
      <c r="F5" s="1923" t="s">
        <v>360</v>
      </c>
      <c r="G5" s="1923" t="s">
        <v>361</v>
      </c>
      <c r="H5" s="1923" t="s">
        <v>362</v>
      </c>
      <c r="I5" s="1923" t="s">
        <v>363</v>
      </c>
      <c r="J5" s="1923" t="s">
        <v>364</v>
      </c>
      <c r="K5" s="1923" t="s">
        <v>365</v>
      </c>
      <c r="L5" s="1923" t="s">
        <v>366</v>
      </c>
      <c r="M5" s="1923" t="s">
        <v>367</v>
      </c>
      <c r="N5" s="1923" t="s">
        <v>368</v>
      </c>
      <c r="O5" s="1923" t="s">
        <v>369</v>
      </c>
      <c r="P5" s="1923" t="s">
        <v>370</v>
      </c>
      <c r="Q5" s="1923" t="s">
        <v>371</v>
      </c>
      <c r="R5" s="1923" t="s">
        <v>372</v>
      </c>
      <c r="S5" s="1923" t="s">
        <v>373</v>
      </c>
      <c r="T5" s="1923" t="s">
        <v>374</v>
      </c>
      <c r="U5" s="1923" t="s">
        <v>375</v>
      </c>
      <c r="V5" s="1923" t="s">
        <v>376</v>
      </c>
      <c r="W5" s="1923" t="s">
        <v>377</v>
      </c>
      <c r="X5" s="1923" t="s">
        <v>378</v>
      </c>
      <c r="Y5" s="1923" t="s">
        <v>379</v>
      </c>
      <c r="Z5" s="1923" t="s">
        <v>380</v>
      </c>
      <c r="AA5" s="1923" t="s">
        <v>381</v>
      </c>
      <c r="AB5" s="1923" t="s">
        <v>382</v>
      </c>
      <c r="AC5" s="1923" t="s">
        <v>383</v>
      </c>
      <c r="AD5" s="1923" t="s">
        <v>384</v>
      </c>
      <c r="AE5" s="1923" t="s">
        <v>385</v>
      </c>
      <c r="AF5" s="1923" t="s">
        <v>386</v>
      </c>
      <c r="AG5" s="1923" t="s">
        <v>387</v>
      </c>
      <c r="AH5" s="1923" t="s">
        <v>388</v>
      </c>
      <c r="AI5" s="1923" t="s">
        <v>389</v>
      </c>
      <c r="AJ5" s="1923" t="s">
        <v>390</v>
      </c>
      <c r="AK5" s="1923" t="s">
        <v>391</v>
      </c>
      <c r="AL5" s="1923" t="s">
        <v>392</v>
      </c>
      <c r="AM5" s="1923" t="s">
        <v>393</v>
      </c>
      <c r="AN5" s="1923" t="s">
        <v>394</v>
      </c>
      <c r="AO5" s="1923" t="s">
        <v>395</v>
      </c>
      <c r="AP5" s="1923" t="s">
        <v>396</v>
      </c>
      <c r="AQ5" s="1923" t="s">
        <v>397</v>
      </c>
      <c r="AR5" s="1923" t="s">
        <v>398</v>
      </c>
      <c r="AS5" s="1923" t="s">
        <v>399</v>
      </c>
      <c r="AT5" s="1923" t="s">
        <v>400</v>
      </c>
      <c r="AU5" s="1923" t="s">
        <v>401</v>
      </c>
      <c r="AV5" s="1923" t="s">
        <v>402</v>
      </c>
      <c r="AW5" s="1923" t="s">
        <v>403</v>
      </c>
      <c r="AX5" s="1923" t="s">
        <v>404</v>
      </c>
      <c r="AY5" s="1923" t="s">
        <v>405</v>
      </c>
      <c r="AZ5" s="1923" t="s">
        <v>406</v>
      </c>
      <c r="BA5" s="1923" t="s">
        <v>407</v>
      </c>
      <c r="BB5" s="1926" t="s">
        <v>408</v>
      </c>
    </row>
    <row r="6" spans="2:65" ht="13.5" hidden="1" customHeight="1">
      <c r="B6" s="1923"/>
      <c r="C6" s="2038"/>
      <c r="D6" s="2038"/>
      <c r="E6" s="2038"/>
      <c r="F6" s="2038"/>
      <c r="G6" s="2038"/>
      <c r="H6" s="2038"/>
      <c r="I6" s="2038"/>
      <c r="J6" s="2038"/>
      <c r="K6" s="2038"/>
      <c r="L6" s="2038"/>
      <c r="M6" s="2038"/>
      <c r="N6" s="2038"/>
      <c r="O6" s="2038"/>
      <c r="P6" s="2038"/>
      <c r="Q6" s="2038"/>
      <c r="R6" s="2038"/>
      <c r="S6" s="2038"/>
      <c r="T6" s="2038"/>
      <c r="U6" s="2038"/>
      <c r="V6" s="2038"/>
      <c r="W6" s="2038"/>
      <c r="X6" s="2038"/>
      <c r="Y6" s="2038"/>
      <c r="Z6" s="2038"/>
      <c r="AA6" s="2038"/>
      <c r="AB6" s="2038"/>
      <c r="AC6" s="2038"/>
      <c r="AD6" s="2038"/>
      <c r="AE6" s="2038"/>
      <c r="AF6" s="2038"/>
      <c r="AG6" s="2038"/>
      <c r="AH6" s="2038"/>
      <c r="AI6" s="2038"/>
      <c r="AJ6" s="2038"/>
      <c r="AK6" s="2038"/>
      <c r="AL6" s="2038"/>
      <c r="AM6" s="2038"/>
      <c r="AN6" s="2038"/>
      <c r="AO6" s="2038"/>
      <c r="AP6" s="2038"/>
      <c r="AQ6" s="2038"/>
      <c r="AR6" s="2038"/>
      <c r="AS6" s="2038"/>
      <c r="AT6" s="2038"/>
      <c r="AU6" s="2038"/>
      <c r="AV6" s="2038"/>
      <c r="AW6" s="2038"/>
      <c r="AX6" s="2038"/>
      <c r="AY6" s="2038"/>
      <c r="AZ6" s="2038"/>
      <c r="BA6" s="2038"/>
      <c r="BB6" s="2038"/>
    </row>
    <row r="7" spans="2:65" ht="13.5" hidden="1" customHeight="1">
      <c r="B7" s="2039" t="s">
        <v>409</v>
      </c>
      <c r="C7" s="2035"/>
      <c r="D7" s="2035"/>
      <c r="E7" s="2035"/>
      <c r="F7" s="2035"/>
      <c r="G7" s="2035"/>
      <c r="H7" s="2035"/>
      <c r="I7" s="2035"/>
      <c r="J7" s="2035"/>
      <c r="K7" s="2035"/>
      <c r="L7" s="2035"/>
      <c r="M7" s="2035"/>
      <c r="N7" s="2035"/>
      <c r="O7" s="2035"/>
      <c r="P7" s="2035"/>
      <c r="Q7" s="2035"/>
      <c r="R7" s="2035"/>
      <c r="S7" s="2035"/>
      <c r="T7" s="2035"/>
      <c r="U7" s="2035"/>
      <c r="V7" s="2035"/>
      <c r="W7" s="2035"/>
      <c r="X7" s="2035"/>
      <c r="Y7" s="2035"/>
      <c r="Z7" s="2035"/>
      <c r="AA7" s="2035"/>
      <c r="AB7" s="2035"/>
      <c r="AC7" s="2035"/>
      <c r="AD7" s="2035"/>
      <c r="AE7" s="2035"/>
      <c r="AF7" s="2035"/>
      <c r="AG7" s="2035"/>
      <c r="AH7" s="2035"/>
      <c r="AI7" s="2035"/>
      <c r="AJ7" s="2035"/>
      <c r="AK7" s="2035"/>
      <c r="AL7" s="2035"/>
      <c r="AM7" s="2035"/>
      <c r="AN7" s="2035"/>
      <c r="AO7" s="2035"/>
      <c r="AP7" s="2035"/>
      <c r="AQ7" s="2035"/>
      <c r="AR7" s="2035"/>
      <c r="AS7" s="2035"/>
      <c r="AT7" s="2035"/>
      <c r="AU7" s="2035"/>
      <c r="AV7" s="2035"/>
      <c r="AW7" s="2035"/>
      <c r="AX7" s="2035"/>
      <c r="AY7" s="2035"/>
      <c r="AZ7" s="2035"/>
      <c r="BA7" s="2035"/>
      <c r="BB7" s="2040"/>
    </row>
    <row r="8" spans="2:65" ht="13.5" hidden="1" customHeight="1">
      <c r="B8" s="2039"/>
      <c r="C8" s="2035"/>
      <c r="D8" s="2035"/>
      <c r="E8" s="2035"/>
      <c r="F8" s="2035"/>
      <c r="G8" s="2035"/>
      <c r="H8" s="2035"/>
      <c r="I8" s="2035"/>
      <c r="J8" s="2035"/>
      <c r="K8" s="2035"/>
      <c r="L8" s="2035"/>
      <c r="M8" s="2035"/>
      <c r="N8" s="2035"/>
      <c r="O8" s="2035"/>
      <c r="P8" s="2035"/>
      <c r="Q8" s="2035"/>
      <c r="R8" s="2035"/>
      <c r="S8" s="2035"/>
      <c r="T8" s="2035"/>
      <c r="U8" s="2035"/>
      <c r="V8" s="2035"/>
      <c r="W8" s="2035"/>
      <c r="X8" s="2035"/>
      <c r="Y8" s="2035"/>
      <c r="Z8" s="2035"/>
      <c r="AA8" s="2035"/>
      <c r="AB8" s="2035"/>
      <c r="AC8" s="2035"/>
      <c r="AD8" s="2035"/>
      <c r="AE8" s="2035"/>
      <c r="AF8" s="2035"/>
      <c r="AG8" s="2035"/>
      <c r="AH8" s="2035"/>
      <c r="AI8" s="2035"/>
      <c r="AJ8" s="2035"/>
      <c r="AK8" s="2035"/>
      <c r="AL8" s="2035"/>
      <c r="AM8" s="2035"/>
      <c r="AN8" s="2035"/>
      <c r="AO8" s="2035"/>
      <c r="AP8" s="2035"/>
      <c r="AQ8" s="2035"/>
      <c r="AR8" s="2035"/>
      <c r="AS8" s="2035"/>
      <c r="AT8" s="2035"/>
      <c r="AU8" s="2035"/>
      <c r="AV8" s="2035"/>
      <c r="AW8" s="2035"/>
      <c r="AX8" s="2035"/>
      <c r="AY8" s="2035"/>
      <c r="AZ8" s="2035"/>
      <c r="BA8" s="2035"/>
      <c r="BB8" s="2040"/>
    </row>
    <row r="9" spans="2:65" ht="13.5" hidden="1" customHeight="1">
      <c r="B9" s="1923"/>
      <c r="C9" s="1921"/>
    </row>
    <row r="10" spans="2:65" ht="13.5" hidden="1" customHeight="1">
      <c r="B10" s="2039" t="s">
        <v>410</v>
      </c>
      <c r="C10" s="2035"/>
      <c r="D10" s="2035"/>
      <c r="E10" s="2035"/>
      <c r="F10" s="2035"/>
      <c r="G10" s="2035"/>
      <c r="H10" s="2035"/>
      <c r="I10" s="2035"/>
      <c r="J10" s="2035"/>
      <c r="K10" s="2035"/>
      <c r="L10" s="2035"/>
      <c r="M10" s="2035"/>
      <c r="N10" s="2035"/>
      <c r="O10" s="2035"/>
      <c r="P10" s="2035"/>
      <c r="Q10" s="2035"/>
      <c r="R10" s="2035"/>
      <c r="S10" s="2035"/>
      <c r="T10" s="2035"/>
      <c r="U10" s="2035"/>
      <c r="V10" s="2035"/>
      <c r="W10" s="2035"/>
      <c r="X10" s="2035"/>
      <c r="Y10" s="2035"/>
      <c r="Z10" s="2035"/>
      <c r="AA10" s="2035"/>
      <c r="AB10" s="2035"/>
      <c r="AC10" s="2035"/>
      <c r="AD10" s="2035"/>
      <c r="AE10" s="2035"/>
      <c r="AF10" s="2035"/>
      <c r="AG10" s="2035"/>
      <c r="AH10" s="2035"/>
      <c r="AI10" s="2035"/>
      <c r="AJ10" s="2035"/>
      <c r="AK10" s="2035"/>
      <c r="AL10" s="2035"/>
      <c r="AM10" s="2035"/>
      <c r="AN10" s="2035"/>
      <c r="AO10" s="2035"/>
      <c r="AP10" s="2035"/>
      <c r="AQ10" s="2035"/>
      <c r="AR10" s="2035"/>
      <c r="AS10" s="2035"/>
      <c r="AT10" s="2035"/>
      <c r="AU10" s="2035"/>
      <c r="AV10" s="2035"/>
      <c r="AW10" s="2035"/>
      <c r="AX10" s="2035"/>
      <c r="AY10" s="2035"/>
      <c r="AZ10" s="2035"/>
      <c r="BA10" s="2035"/>
      <c r="BB10" s="2035"/>
      <c r="BC10" s="1927"/>
      <c r="BD10" s="1921"/>
    </row>
    <row r="11" spans="2:65" ht="13.5" hidden="1" customHeight="1">
      <c r="B11" s="2039"/>
      <c r="C11" s="2035"/>
      <c r="D11" s="2035"/>
      <c r="E11" s="2035"/>
      <c r="F11" s="2035"/>
      <c r="G11" s="2035"/>
      <c r="H11" s="2035"/>
      <c r="I11" s="2035"/>
      <c r="J11" s="2035"/>
      <c r="K11" s="2035"/>
      <c r="L11" s="2035"/>
      <c r="M11" s="2035"/>
      <c r="N11" s="2035"/>
      <c r="O11" s="2035"/>
      <c r="P11" s="2035"/>
      <c r="Q11" s="2035"/>
      <c r="R11" s="2035"/>
      <c r="S11" s="2035"/>
      <c r="T11" s="2035"/>
      <c r="U11" s="2035"/>
      <c r="V11" s="2035"/>
      <c r="W11" s="2035"/>
      <c r="X11" s="2035"/>
      <c r="Y11" s="2035"/>
      <c r="Z11" s="2035"/>
      <c r="AA11" s="2035"/>
      <c r="AB11" s="2035"/>
      <c r="AC11" s="2035"/>
      <c r="AD11" s="2035"/>
      <c r="AE11" s="2035"/>
      <c r="AF11" s="2035"/>
      <c r="AG11" s="2035"/>
      <c r="AH11" s="2035"/>
      <c r="AI11" s="2035"/>
      <c r="AJ11" s="2035"/>
      <c r="AK11" s="2035"/>
      <c r="AL11" s="2035"/>
      <c r="AM11" s="2035"/>
      <c r="AN11" s="2035"/>
      <c r="AO11" s="2035"/>
      <c r="AP11" s="2035"/>
      <c r="AQ11" s="2035"/>
      <c r="AR11" s="2035"/>
      <c r="AS11" s="2035"/>
      <c r="AT11" s="2035"/>
      <c r="AU11" s="2035"/>
      <c r="AV11" s="2035"/>
      <c r="AW11" s="2035"/>
      <c r="AX11" s="2035"/>
      <c r="AY11" s="2035"/>
      <c r="AZ11" s="2035"/>
      <c r="BA11" s="2035"/>
      <c r="BB11" s="2035"/>
    </row>
    <row r="12" spans="2:65" ht="13.5" hidden="1" customHeight="1">
      <c r="B12" s="1923"/>
      <c r="C12" s="2038"/>
      <c r="D12" s="2038"/>
      <c r="E12" s="2038"/>
      <c r="F12" s="2038"/>
      <c r="G12" s="2038"/>
      <c r="H12" s="2038"/>
      <c r="I12" s="2038"/>
      <c r="J12" s="2038"/>
      <c r="K12" s="2038"/>
      <c r="L12" s="2038"/>
      <c r="M12" s="2038"/>
      <c r="N12" s="2038"/>
      <c r="O12" s="2038"/>
      <c r="P12" s="2038"/>
      <c r="Q12" s="2038"/>
      <c r="R12" s="2038"/>
      <c r="S12" s="2038"/>
      <c r="T12" s="2038"/>
      <c r="U12" s="2038"/>
      <c r="V12" s="2038"/>
      <c r="W12" s="2038"/>
      <c r="X12" s="2038"/>
      <c r="Y12" s="2038"/>
      <c r="Z12" s="2038"/>
      <c r="AA12" s="2038"/>
      <c r="AB12" s="2038"/>
      <c r="AC12" s="2038"/>
      <c r="AD12" s="2038"/>
      <c r="AE12" s="2038"/>
      <c r="AF12" s="2038"/>
      <c r="AG12" s="2038"/>
      <c r="AH12" s="2038"/>
      <c r="AI12" s="2038"/>
      <c r="AJ12" s="2038"/>
      <c r="AK12" s="2038"/>
      <c r="AL12" s="2038"/>
      <c r="AM12" s="2038"/>
      <c r="AN12" s="2038"/>
      <c r="AO12" s="2038"/>
      <c r="AP12" s="2038"/>
      <c r="AQ12" s="2038"/>
      <c r="AR12" s="2038"/>
      <c r="AS12" s="2038"/>
      <c r="AT12" s="2038"/>
      <c r="AU12" s="2038"/>
      <c r="AV12" s="2038"/>
      <c r="AW12" s="2038"/>
      <c r="AX12" s="2038"/>
      <c r="AY12" s="2038"/>
      <c r="AZ12" s="2038"/>
      <c r="BA12" s="2038"/>
      <c r="BB12" s="2038"/>
    </row>
    <row r="13" spans="2:65" ht="13.5" hidden="1" customHeight="1">
      <c r="B13" s="2039" t="s">
        <v>411</v>
      </c>
      <c r="C13" s="2035"/>
      <c r="D13" s="2035"/>
      <c r="E13" s="2035"/>
      <c r="F13" s="2035"/>
      <c r="G13" s="2035"/>
      <c r="H13" s="2035"/>
      <c r="I13" s="2035"/>
      <c r="J13" s="2035"/>
      <c r="K13" s="2035"/>
      <c r="L13" s="2035"/>
      <c r="M13" s="2035"/>
      <c r="N13" s="2035"/>
      <c r="O13" s="2035"/>
      <c r="P13" s="2035"/>
      <c r="Q13" s="2035"/>
      <c r="R13" s="2035"/>
      <c r="S13" s="2035"/>
      <c r="T13" s="2035"/>
      <c r="U13" s="2035"/>
      <c r="V13" s="2035"/>
      <c r="W13" s="2035"/>
      <c r="X13" s="2035"/>
      <c r="Y13" s="2035"/>
      <c r="Z13" s="2035"/>
      <c r="AA13" s="2035"/>
      <c r="AB13" s="2035"/>
      <c r="AC13" s="2035"/>
      <c r="AD13" s="2035"/>
      <c r="AE13" s="2035"/>
      <c r="AF13" s="2035"/>
      <c r="AG13" s="2035"/>
      <c r="AH13" s="2035"/>
      <c r="AI13" s="2035"/>
      <c r="AJ13" s="2035"/>
      <c r="AK13" s="2035"/>
      <c r="AL13" s="2035"/>
      <c r="AM13" s="2035"/>
      <c r="AN13" s="2035"/>
      <c r="AO13" s="2035"/>
      <c r="AP13" s="2035"/>
      <c r="AQ13" s="2035"/>
      <c r="AR13" s="2035"/>
      <c r="AS13" s="2035"/>
      <c r="AT13" s="2035"/>
      <c r="AU13" s="2035"/>
      <c r="AV13" s="2035"/>
      <c r="AW13" s="2035"/>
      <c r="AX13" s="2035"/>
      <c r="AY13" s="2035"/>
      <c r="AZ13" s="2035"/>
      <c r="BA13" s="2035"/>
      <c r="BB13" s="2035"/>
      <c r="BC13" s="1927"/>
      <c r="BD13" s="1921"/>
      <c r="BE13" s="1927"/>
      <c r="BF13" s="1927"/>
      <c r="BG13" s="1921"/>
      <c r="BH13" s="1927"/>
      <c r="BI13" s="1927"/>
      <c r="BJ13" s="1921"/>
      <c r="BK13" s="1927"/>
      <c r="BL13" s="1927"/>
      <c r="BM13" s="1921"/>
    </row>
    <row r="14" spans="2:65" ht="13.5" hidden="1" customHeight="1">
      <c r="B14" s="2039"/>
      <c r="C14" s="2035"/>
      <c r="D14" s="2035"/>
      <c r="E14" s="2035"/>
      <c r="F14" s="2035"/>
      <c r="G14" s="2035"/>
      <c r="H14" s="2035"/>
      <c r="I14" s="2035"/>
      <c r="J14" s="2035"/>
      <c r="K14" s="2035"/>
      <c r="L14" s="2035"/>
      <c r="M14" s="2035"/>
      <c r="N14" s="2035"/>
      <c r="O14" s="2035"/>
      <c r="P14" s="2035"/>
      <c r="Q14" s="2035"/>
      <c r="R14" s="2035"/>
      <c r="S14" s="2035"/>
      <c r="T14" s="2035"/>
      <c r="U14" s="2035"/>
      <c r="V14" s="2035"/>
      <c r="W14" s="2035"/>
      <c r="X14" s="2035"/>
      <c r="Y14" s="2035"/>
      <c r="Z14" s="2035"/>
      <c r="AA14" s="2035"/>
      <c r="AB14" s="2035"/>
      <c r="AC14" s="2035"/>
      <c r="AD14" s="2035"/>
      <c r="AE14" s="2035"/>
      <c r="AF14" s="2035"/>
      <c r="AG14" s="2035"/>
      <c r="AH14" s="2035"/>
      <c r="AI14" s="2035"/>
      <c r="AJ14" s="2035"/>
      <c r="AK14" s="2035"/>
      <c r="AL14" s="2035"/>
      <c r="AM14" s="2035"/>
      <c r="AN14" s="2035"/>
      <c r="AO14" s="2035"/>
      <c r="AP14" s="2035"/>
      <c r="AQ14" s="2035"/>
      <c r="AR14" s="2035"/>
      <c r="AS14" s="2035"/>
      <c r="AT14" s="2035"/>
      <c r="AU14" s="2035"/>
      <c r="AV14" s="2035"/>
      <c r="AW14" s="2035"/>
      <c r="AX14" s="2035"/>
      <c r="AY14" s="2035"/>
      <c r="AZ14" s="2035"/>
      <c r="BA14" s="2035"/>
      <c r="BB14" s="2035"/>
      <c r="BC14" s="1927"/>
      <c r="BD14" s="1921"/>
      <c r="BE14" s="1927"/>
      <c r="BF14" s="1927"/>
      <c r="BG14" s="1921"/>
      <c r="BH14" s="1927"/>
      <c r="BI14" s="1927"/>
      <c r="BJ14" s="1921"/>
      <c r="BK14" s="1927"/>
      <c r="BL14" s="1927"/>
      <c r="BM14" s="1921"/>
    </row>
    <row r="15" spans="2:65" ht="13.5" hidden="1" customHeight="1">
      <c r="B15" s="1923"/>
      <c r="C15" s="2038"/>
      <c r="D15" s="2038"/>
      <c r="E15" s="2038"/>
      <c r="F15" s="2038"/>
      <c r="G15" s="2038"/>
      <c r="H15" s="2038"/>
      <c r="I15" s="2038"/>
      <c r="J15" s="2038"/>
      <c r="K15" s="2038"/>
      <c r="L15" s="2038"/>
      <c r="M15" s="2038"/>
      <c r="N15" s="2038"/>
      <c r="O15" s="2038"/>
      <c r="P15" s="2038"/>
      <c r="Q15" s="2038"/>
      <c r="R15" s="2038"/>
      <c r="S15" s="2038"/>
      <c r="T15" s="2038"/>
      <c r="U15" s="2038"/>
      <c r="V15" s="2038"/>
      <c r="W15" s="2038"/>
      <c r="X15" s="2038"/>
      <c r="Y15" s="2038"/>
      <c r="Z15" s="2038"/>
      <c r="AA15" s="2038"/>
      <c r="AB15" s="2038"/>
      <c r="AC15" s="2038"/>
      <c r="AD15" s="2038"/>
      <c r="AE15" s="2038"/>
      <c r="AF15" s="2038"/>
      <c r="AG15" s="2038"/>
      <c r="AH15" s="2038"/>
      <c r="AI15" s="2038"/>
      <c r="AJ15" s="2038"/>
      <c r="AK15" s="2038"/>
      <c r="AL15" s="2038"/>
      <c r="AM15" s="2038"/>
      <c r="AN15" s="2038"/>
      <c r="AO15" s="2038"/>
      <c r="AP15" s="2038"/>
      <c r="AQ15" s="2038"/>
      <c r="AR15" s="2038"/>
      <c r="AS15" s="2038"/>
      <c r="AT15" s="2038"/>
      <c r="AU15" s="2038"/>
      <c r="AV15" s="2038"/>
      <c r="AW15" s="2038"/>
      <c r="AX15" s="2038"/>
      <c r="AY15" s="2038"/>
      <c r="AZ15" s="2038"/>
      <c r="BA15" s="2038"/>
      <c r="BB15" s="2038"/>
      <c r="BC15" s="1927"/>
      <c r="BD15" s="1921"/>
      <c r="BE15" s="1927"/>
      <c r="BF15" s="1927"/>
      <c r="BG15" s="1921"/>
      <c r="BH15" s="1927"/>
      <c r="BI15" s="1927"/>
      <c r="BJ15" s="1921"/>
      <c r="BK15" s="1927"/>
      <c r="BL15" s="1927"/>
      <c r="BM15" s="1921"/>
    </row>
    <row r="16" spans="2:65" ht="13.5" hidden="1" customHeight="1">
      <c r="B16" s="2039" t="s">
        <v>412</v>
      </c>
      <c r="C16" s="2035"/>
      <c r="D16" s="2035"/>
      <c r="E16" s="2035"/>
      <c r="F16" s="2035"/>
      <c r="G16" s="2035"/>
      <c r="H16" s="2035"/>
      <c r="I16" s="2035"/>
      <c r="J16" s="2035"/>
      <c r="K16" s="2035"/>
      <c r="L16" s="2035"/>
      <c r="M16" s="2035"/>
      <c r="N16" s="2035"/>
      <c r="O16" s="2035"/>
      <c r="P16" s="2035"/>
      <c r="Q16" s="2035"/>
      <c r="R16" s="2035"/>
      <c r="S16" s="2035"/>
      <c r="T16" s="2035"/>
      <c r="U16" s="2035"/>
      <c r="V16" s="2035"/>
      <c r="W16" s="2035"/>
      <c r="X16" s="2035"/>
      <c r="Y16" s="2035"/>
      <c r="Z16" s="2035"/>
      <c r="AA16" s="2035"/>
      <c r="AB16" s="2035"/>
      <c r="AC16" s="2035"/>
      <c r="AD16" s="2035"/>
      <c r="AE16" s="2035"/>
      <c r="AF16" s="2035"/>
      <c r="AG16" s="2035"/>
      <c r="AH16" s="2035"/>
      <c r="AI16" s="2035"/>
      <c r="AJ16" s="2035"/>
      <c r="AK16" s="2035"/>
      <c r="AL16" s="2035"/>
      <c r="AM16" s="2035"/>
      <c r="AN16" s="2035"/>
      <c r="AO16" s="2035"/>
      <c r="AP16" s="2035"/>
      <c r="AQ16" s="2035"/>
      <c r="AR16" s="2035"/>
      <c r="AS16" s="2035"/>
      <c r="AT16" s="2035"/>
      <c r="AU16" s="2035"/>
      <c r="AV16" s="2035"/>
      <c r="AW16" s="2035"/>
      <c r="AX16" s="2035"/>
      <c r="AY16" s="2035"/>
      <c r="AZ16" s="2035"/>
      <c r="BA16" s="2035"/>
      <c r="BB16" s="2035"/>
      <c r="BC16" s="1927"/>
      <c r="BD16" s="1921"/>
      <c r="BE16" s="1927"/>
      <c r="BF16" s="1927"/>
      <c r="BG16" s="1921"/>
      <c r="BH16" s="1927"/>
      <c r="BI16" s="1927"/>
      <c r="BJ16" s="1921"/>
      <c r="BK16" s="1927"/>
      <c r="BL16" s="1927"/>
      <c r="BM16" s="1921"/>
    </row>
    <row r="17" spans="2:65" ht="13.5" hidden="1" customHeight="1">
      <c r="B17" s="2039"/>
      <c r="C17" s="2035"/>
      <c r="D17" s="2035"/>
      <c r="E17" s="2035"/>
      <c r="F17" s="2035"/>
      <c r="G17" s="2035"/>
      <c r="H17" s="2035"/>
      <c r="I17" s="2035"/>
      <c r="J17" s="2035"/>
      <c r="K17" s="2035"/>
      <c r="L17" s="2035"/>
      <c r="M17" s="2035"/>
      <c r="N17" s="2035"/>
      <c r="O17" s="2035"/>
      <c r="P17" s="2035"/>
      <c r="Q17" s="2035"/>
      <c r="R17" s="2035"/>
      <c r="S17" s="2035"/>
      <c r="T17" s="2035"/>
      <c r="U17" s="2035"/>
      <c r="V17" s="2035"/>
      <c r="W17" s="2035"/>
      <c r="X17" s="2035"/>
      <c r="Y17" s="2035"/>
      <c r="Z17" s="2035"/>
      <c r="AA17" s="2035"/>
      <c r="AB17" s="2035"/>
      <c r="AC17" s="2035"/>
      <c r="AD17" s="2035"/>
      <c r="AE17" s="2035"/>
      <c r="AF17" s="2035"/>
      <c r="AG17" s="2035"/>
      <c r="AH17" s="2035"/>
      <c r="AI17" s="2035"/>
      <c r="AJ17" s="2035"/>
      <c r="AK17" s="2035"/>
      <c r="AL17" s="2035"/>
      <c r="AM17" s="2035"/>
      <c r="AN17" s="2035"/>
      <c r="AO17" s="2035"/>
      <c r="AP17" s="2035"/>
      <c r="AQ17" s="2035"/>
      <c r="AR17" s="2035"/>
      <c r="AS17" s="2035"/>
      <c r="AT17" s="2035"/>
      <c r="AU17" s="2035"/>
      <c r="AV17" s="2035"/>
      <c r="AW17" s="2035"/>
      <c r="AX17" s="2035"/>
      <c r="AY17" s="2035"/>
      <c r="AZ17" s="2035"/>
      <c r="BA17" s="2035"/>
      <c r="BB17" s="2035"/>
      <c r="BC17" s="1927"/>
      <c r="BD17" s="1921"/>
      <c r="BE17" s="1927"/>
      <c r="BF17" s="1927"/>
      <c r="BG17" s="1921"/>
      <c r="BH17" s="1927"/>
      <c r="BI17" s="1927"/>
      <c r="BJ17" s="1921"/>
      <c r="BK17" s="1927"/>
      <c r="BL17" s="1927"/>
      <c r="BM17" s="1921"/>
    </row>
    <row r="18" spans="2:65" ht="13.5" hidden="1" customHeight="1">
      <c r="B18" s="1923"/>
      <c r="C18" s="2041"/>
      <c r="D18" s="2041"/>
      <c r="E18" s="2041"/>
      <c r="F18" s="2041"/>
      <c r="G18" s="2041"/>
      <c r="H18" s="2041"/>
      <c r="I18" s="2041"/>
      <c r="J18" s="2041"/>
      <c r="K18" s="2041"/>
      <c r="L18" s="2041"/>
      <c r="M18" s="2041"/>
      <c r="N18" s="2041"/>
      <c r="O18" s="2041"/>
      <c r="P18" s="2041"/>
      <c r="Q18" s="2041"/>
      <c r="R18" s="2041"/>
      <c r="S18" s="2041"/>
      <c r="T18" s="2041"/>
      <c r="U18" s="2041"/>
      <c r="V18" s="2041"/>
      <c r="W18" s="2041"/>
      <c r="X18" s="2041"/>
      <c r="Y18" s="2041"/>
      <c r="Z18" s="2041"/>
      <c r="AA18" s="2041"/>
      <c r="AB18" s="2041"/>
      <c r="AC18" s="2041"/>
      <c r="AD18" s="2041"/>
      <c r="AE18" s="2041"/>
      <c r="AF18" s="2041"/>
      <c r="AG18" s="2041"/>
      <c r="AH18" s="2041"/>
      <c r="AI18" s="2041"/>
      <c r="AJ18" s="2041"/>
      <c r="AK18" s="2041"/>
      <c r="AL18" s="2041"/>
      <c r="AM18" s="2041"/>
      <c r="AN18" s="2041"/>
      <c r="AO18" s="2041"/>
      <c r="AP18" s="2041"/>
      <c r="AQ18" s="2041"/>
      <c r="AR18" s="2041"/>
      <c r="AS18" s="2041"/>
      <c r="AT18" s="2041"/>
      <c r="AU18" s="2041"/>
      <c r="AV18" s="2041"/>
      <c r="AW18" s="2041"/>
      <c r="AX18" s="2041"/>
      <c r="AY18" s="2041"/>
      <c r="AZ18" s="2041"/>
      <c r="BA18" s="2041"/>
      <c r="BB18" s="2041"/>
      <c r="BC18" s="1927"/>
      <c r="BD18" s="1921"/>
      <c r="BE18" s="1927"/>
      <c r="BF18" s="1927"/>
      <c r="BG18" s="1921"/>
      <c r="BH18" s="1927"/>
      <c r="BI18" s="1927"/>
      <c r="BJ18" s="1921"/>
      <c r="BK18" s="1927"/>
      <c r="BL18" s="1927"/>
      <c r="BM18" s="1921"/>
    </row>
    <row r="19" spans="2:65" ht="13.5" hidden="1" customHeight="1">
      <c r="B19" s="2039" t="s">
        <v>413</v>
      </c>
      <c r="C19" s="2035"/>
      <c r="D19" s="2035"/>
      <c r="E19" s="2035"/>
      <c r="F19" s="2035"/>
      <c r="G19" s="2035"/>
      <c r="H19" s="2035"/>
      <c r="I19" s="2035"/>
      <c r="J19" s="2035"/>
      <c r="K19" s="2035"/>
      <c r="L19" s="2035"/>
      <c r="M19" s="2035"/>
      <c r="N19" s="2035"/>
      <c r="O19" s="2035"/>
      <c r="P19" s="2035"/>
      <c r="Q19" s="2035"/>
      <c r="R19" s="2035"/>
      <c r="S19" s="2035"/>
      <c r="T19" s="2035"/>
      <c r="U19" s="2035"/>
      <c r="V19" s="2035"/>
      <c r="W19" s="2035"/>
      <c r="X19" s="2035"/>
      <c r="Y19" s="2035"/>
      <c r="Z19" s="2035"/>
      <c r="AA19" s="2035"/>
      <c r="AB19" s="2035"/>
      <c r="AC19" s="2035"/>
      <c r="AD19" s="2035"/>
      <c r="AE19" s="2035"/>
      <c r="AF19" s="2035"/>
      <c r="AG19" s="2035"/>
      <c r="AH19" s="2035"/>
      <c r="AI19" s="2035"/>
      <c r="AJ19" s="2035"/>
      <c r="AK19" s="2035"/>
      <c r="AL19" s="2035"/>
      <c r="AM19" s="2035"/>
      <c r="AN19" s="2035"/>
      <c r="AO19" s="2035"/>
      <c r="AP19" s="2035"/>
      <c r="AQ19" s="2035"/>
      <c r="AR19" s="2035"/>
      <c r="AS19" s="2035"/>
      <c r="AT19" s="2035"/>
      <c r="AU19" s="2035"/>
      <c r="AV19" s="2035"/>
      <c r="AW19" s="2035"/>
      <c r="AX19" s="2035"/>
      <c r="AY19" s="2035"/>
      <c r="AZ19" s="2035"/>
      <c r="BA19" s="2035"/>
      <c r="BB19" s="2035"/>
      <c r="BC19" s="1927"/>
      <c r="BD19" s="1921"/>
      <c r="BE19" s="1927"/>
      <c r="BF19" s="1927"/>
      <c r="BG19" s="1921"/>
      <c r="BH19" s="1927"/>
      <c r="BI19" s="1927"/>
      <c r="BJ19" s="1921"/>
      <c r="BK19" s="1927"/>
      <c r="BL19" s="1927"/>
      <c r="BM19" s="1921"/>
    </row>
    <row r="20" spans="2:65" ht="13.5" hidden="1" customHeight="1">
      <c r="B20" s="2039"/>
      <c r="C20" s="2035"/>
      <c r="D20" s="2035"/>
      <c r="E20" s="2035"/>
      <c r="F20" s="2035"/>
      <c r="G20" s="2035"/>
      <c r="H20" s="2035"/>
      <c r="I20" s="2035"/>
      <c r="J20" s="2035"/>
      <c r="K20" s="2035"/>
      <c r="L20" s="2035"/>
      <c r="M20" s="2035"/>
      <c r="N20" s="2035"/>
      <c r="O20" s="2035"/>
      <c r="P20" s="2035"/>
      <c r="Q20" s="2035"/>
      <c r="R20" s="2035"/>
      <c r="S20" s="2035"/>
      <c r="T20" s="2035"/>
      <c r="U20" s="2035"/>
      <c r="V20" s="2035"/>
      <c r="W20" s="2035"/>
      <c r="X20" s="2035"/>
      <c r="Y20" s="2035"/>
      <c r="Z20" s="2035"/>
      <c r="AA20" s="2035"/>
      <c r="AB20" s="2035"/>
      <c r="AC20" s="2035"/>
      <c r="AD20" s="2035"/>
      <c r="AE20" s="2035"/>
      <c r="AF20" s="2035"/>
      <c r="AG20" s="2035"/>
      <c r="AH20" s="2035"/>
      <c r="AI20" s="2035"/>
      <c r="AJ20" s="2035"/>
      <c r="AK20" s="2035"/>
      <c r="AL20" s="2035"/>
      <c r="AM20" s="2035"/>
      <c r="AN20" s="2035"/>
      <c r="AO20" s="2035"/>
      <c r="AP20" s="2035"/>
      <c r="AQ20" s="2035"/>
      <c r="AR20" s="2035"/>
      <c r="AS20" s="2035"/>
      <c r="AT20" s="2035"/>
      <c r="AU20" s="2035"/>
      <c r="AV20" s="2035"/>
      <c r="AW20" s="2035"/>
      <c r="AX20" s="2035"/>
      <c r="AY20" s="2035"/>
      <c r="AZ20" s="2035"/>
      <c r="BA20" s="2035"/>
      <c r="BB20" s="2035"/>
      <c r="BC20" s="1927"/>
      <c r="BD20" s="1921"/>
      <c r="BE20" s="1927"/>
      <c r="BF20" s="1927"/>
      <c r="BG20" s="1921"/>
      <c r="BH20" s="1927"/>
      <c r="BI20" s="1927"/>
      <c r="BJ20" s="1921"/>
      <c r="BK20" s="1927"/>
      <c r="BL20" s="1927"/>
      <c r="BM20" s="1921"/>
    </row>
    <row r="21" spans="2:65" ht="13.5" hidden="1" customHeight="1">
      <c r="B21" s="1923"/>
      <c r="C21" s="2038"/>
      <c r="D21" s="2038"/>
      <c r="E21" s="2038"/>
      <c r="F21" s="2038"/>
      <c r="G21" s="2038"/>
      <c r="H21" s="2038"/>
      <c r="I21" s="2038"/>
      <c r="J21" s="2038"/>
      <c r="K21" s="2038"/>
      <c r="L21" s="2038"/>
      <c r="M21" s="2038"/>
      <c r="N21" s="2038"/>
      <c r="O21" s="2038"/>
      <c r="P21" s="2038"/>
      <c r="Q21" s="2038"/>
      <c r="R21" s="2038"/>
      <c r="S21" s="2038"/>
      <c r="T21" s="2038"/>
      <c r="U21" s="2038"/>
      <c r="V21" s="2038"/>
      <c r="W21" s="2038"/>
      <c r="X21" s="2038"/>
      <c r="Y21" s="2038"/>
      <c r="Z21" s="2038"/>
      <c r="AA21" s="2038"/>
      <c r="AB21" s="2038"/>
      <c r="AC21" s="2038"/>
      <c r="AD21" s="2038"/>
      <c r="AE21" s="2038"/>
      <c r="AF21" s="2038"/>
      <c r="AG21" s="2038"/>
      <c r="AH21" s="2038"/>
      <c r="AI21" s="2038"/>
      <c r="AJ21" s="2038"/>
      <c r="AK21" s="2038"/>
      <c r="AL21" s="2038"/>
      <c r="AM21" s="2038"/>
      <c r="AN21" s="2038"/>
      <c r="AO21" s="2038"/>
      <c r="AP21" s="2038"/>
      <c r="AQ21" s="2038"/>
      <c r="AR21" s="2038"/>
      <c r="AS21" s="2038"/>
      <c r="AT21" s="2038"/>
      <c r="AU21" s="2038"/>
      <c r="AV21" s="2038"/>
      <c r="AW21" s="2038"/>
      <c r="AX21" s="2038"/>
      <c r="AY21" s="2038"/>
      <c r="AZ21" s="2038"/>
      <c r="BA21" s="2038"/>
      <c r="BB21" s="2038"/>
      <c r="BC21" s="1927"/>
      <c r="BD21" s="1921"/>
      <c r="BE21" s="1927"/>
      <c r="BF21" s="1927"/>
      <c r="BG21" s="1921"/>
      <c r="BH21" s="1927"/>
      <c r="BI21" s="1927"/>
      <c r="BJ21" s="1921"/>
      <c r="BK21" s="1927"/>
      <c r="BL21" s="1927"/>
      <c r="BM21" s="1921"/>
    </row>
    <row r="22" spans="2:65" ht="13.5" hidden="1" customHeight="1">
      <c r="B22" s="2039" t="s">
        <v>414</v>
      </c>
      <c r="C22" s="2035"/>
      <c r="D22" s="2035"/>
      <c r="E22" s="2035"/>
      <c r="F22" s="2035"/>
      <c r="G22" s="2035"/>
      <c r="H22" s="2035"/>
      <c r="I22" s="2035"/>
      <c r="J22" s="2035"/>
      <c r="K22" s="2035"/>
      <c r="L22" s="2035"/>
      <c r="M22" s="2035"/>
      <c r="N22" s="2035"/>
      <c r="O22" s="2035"/>
      <c r="P22" s="2035"/>
      <c r="Q22" s="2035"/>
      <c r="R22" s="2035"/>
      <c r="S22" s="2035"/>
      <c r="T22" s="2035"/>
      <c r="U22" s="2035"/>
      <c r="V22" s="2035"/>
      <c r="W22" s="2035"/>
      <c r="X22" s="2035"/>
      <c r="Y22" s="2035"/>
      <c r="Z22" s="2035"/>
      <c r="AA22" s="2035"/>
      <c r="AB22" s="2035"/>
      <c r="AC22" s="2035"/>
      <c r="AD22" s="2035"/>
      <c r="AE22" s="2035"/>
      <c r="AF22" s="2035"/>
      <c r="AG22" s="2035"/>
      <c r="AH22" s="2035"/>
      <c r="AI22" s="2035"/>
      <c r="AJ22" s="2035"/>
      <c r="AK22" s="2035"/>
      <c r="AL22" s="2035"/>
      <c r="AM22" s="2035"/>
      <c r="AN22" s="2035"/>
      <c r="AO22" s="2035"/>
      <c r="AP22" s="2035"/>
      <c r="AQ22" s="2035"/>
      <c r="AR22" s="2035"/>
      <c r="AS22" s="2035"/>
      <c r="AT22" s="2035"/>
      <c r="AU22" s="2035"/>
      <c r="AV22" s="2035"/>
      <c r="AW22" s="2035"/>
      <c r="AX22" s="2035"/>
      <c r="AY22" s="2035"/>
      <c r="AZ22" s="2035"/>
      <c r="BA22" s="2035"/>
      <c r="BB22" s="2035"/>
      <c r="BC22" s="1927"/>
      <c r="BD22" s="1921"/>
      <c r="BE22" s="1927"/>
      <c r="BF22" s="1927"/>
      <c r="BG22" s="1921"/>
      <c r="BH22" s="1927"/>
      <c r="BI22" s="1927"/>
      <c r="BJ22" s="1921"/>
      <c r="BK22" s="1927"/>
      <c r="BL22" s="1927"/>
      <c r="BM22" s="1921"/>
    </row>
    <row r="23" spans="2:65" ht="13.5" hidden="1" customHeight="1">
      <c r="B23" s="2039"/>
      <c r="C23" s="2035"/>
      <c r="D23" s="2035"/>
      <c r="E23" s="2035"/>
      <c r="F23" s="2035"/>
      <c r="G23" s="2035"/>
      <c r="H23" s="2035"/>
      <c r="I23" s="2035"/>
      <c r="J23" s="2035"/>
      <c r="K23" s="2035"/>
      <c r="L23" s="2035"/>
      <c r="M23" s="2035"/>
      <c r="N23" s="2035"/>
      <c r="O23" s="2035"/>
      <c r="P23" s="2035"/>
      <c r="Q23" s="2035"/>
      <c r="R23" s="2035"/>
      <c r="S23" s="2035"/>
      <c r="T23" s="2035"/>
      <c r="U23" s="2035"/>
      <c r="V23" s="2035"/>
      <c r="W23" s="2035"/>
      <c r="X23" s="2035"/>
      <c r="Y23" s="2035"/>
      <c r="Z23" s="2035"/>
      <c r="AA23" s="2035"/>
      <c r="AB23" s="2035"/>
      <c r="AC23" s="2035"/>
      <c r="AD23" s="2035"/>
      <c r="AE23" s="2035"/>
      <c r="AF23" s="2035"/>
      <c r="AG23" s="2035"/>
      <c r="AH23" s="2035"/>
      <c r="AI23" s="2035"/>
      <c r="AJ23" s="2035"/>
      <c r="AK23" s="2035"/>
      <c r="AL23" s="2035"/>
      <c r="AM23" s="2035"/>
      <c r="AN23" s="2035"/>
      <c r="AO23" s="2035"/>
      <c r="AP23" s="2035"/>
      <c r="AQ23" s="2035"/>
      <c r="AR23" s="2035"/>
      <c r="AS23" s="2035"/>
      <c r="AT23" s="2035"/>
      <c r="AU23" s="2035"/>
      <c r="AV23" s="2035"/>
      <c r="AW23" s="2035"/>
      <c r="AX23" s="2035"/>
      <c r="AY23" s="2035"/>
      <c r="AZ23" s="2035"/>
      <c r="BA23" s="2035"/>
      <c r="BB23" s="2035"/>
      <c r="BC23" s="1927"/>
      <c r="BD23" s="1921"/>
      <c r="BE23" s="1927"/>
      <c r="BF23" s="1927"/>
      <c r="BG23" s="1921"/>
      <c r="BH23" s="1927"/>
      <c r="BI23" s="1927"/>
      <c r="BJ23" s="1921"/>
      <c r="BK23" s="1927"/>
      <c r="BL23" s="1927"/>
      <c r="BM23" s="1921"/>
    </row>
    <row r="24" spans="2:65" ht="13.5" hidden="1" customHeight="1">
      <c r="C24" s="1921"/>
      <c r="D24" s="1921"/>
      <c r="E24" s="1921"/>
      <c r="F24" s="1921"/>
      <c r="G24" s="1921"/>
      <c r="H24" s="1921"/>
      <c r="I24" s="1921"/>
      <c r="J24" s="1921"/>
      <c r="K24" s="1921"/>
      <c r="L24" s="1921"/>
      <c r="M24" s="1921"/>
      <c r="N24" s="1921"/>
      <c r="O24" s="1921"/>
      <c r="P24" s="1921"/>
      <c r="Q24" s="1921"/>
      <c r="R24" s="1921"/>
      <c r="S24" s="1921"/>
      <c r="T24" s="1921"/>
      <c r="U24" s="1921"/>
      <c r="V24" s="1921"/>
      <c r="W24" s="1921"/>
      <c r="X24" s="1921"/>
      <c r="Y24" s="1921"/>
      <c r="Z24" s="1921"/>
      <c r="AA24" s="1921"/>
      <c r="AB24" s="1921"/>
      <c r="AC24" s="1921"/>
      <c r="AD24" s="1921"/>
      <c r="AE24" s="1921"/>
      <c r="AF24" s="1921"/>
      <c r="AG24" s="1921"/>
      <c r="AH24" s="1921"/>
      <c r="AI24" s="1921"/>
      <c r="AJ24" s="1921"/>
      <c r="AK24" s="1921"/>
      <c r="AL24" s="1921"/>
      <c r="AM24" s="1921"/>
      <c r="AN24" s="1921"/>
      <c r="AO24" s="1921"/>
      <c r="AP24" s="1921"/>
      <c r="AQ24" s="1921"/>
      <c r="AR24" s="1921"/>
      <c r="AS24" s="1921"/>
      <c r="AT24" s="1921"/>
      <c r="AU24" s="1921"/>
      <c r="AV24" s="1921"/>
      <c r="AW24" s="1921"/>
      <c r="AX24" s="1921"/>
      <c r="AY24" s="1921"/>
      <c r="AZ24" s="1921"/>
      <c r="BA24" s="1921"/>
      <c r="BB24" s="1921"/>
      <c r="BC24" s="1927"/>
      <c r="BD24" s="1921"/>
      <c r="BE24" s="1927"/>
      <c r="BF24" s="1927"/>
      <c r="BG24" s="1921"/>
      <c r="BH24" s="1927"/>
      <c r="BI24" s="1927"/>
      <c r="BJ24" s="1921"/>
      <c r="BK24" s="1927"/>
      <c r="BL24" s="1927"/>
      <c r="BM24" s="1921"/>
    </row>
    <row r="25" spans="2:65" ht="13.5" hidden="1" customHeight="1">
      <c r="B25" s="2039" t="s">
        <v>415</v>
      </c>
      <c r="C25" s="2035"/>
      <c r="D25" s="2035"/>
      <c r="E25" s="2035"/>
      <c r="F25" s="2035"/>
      <c r="G25" s="2035"/>
      <c r="H25" s="2035"/>
      <c r="I25" s="2035"/>
      <c r="J25" s="2035"/>
      <c r="K25" s="2035"/>
      <c r="L25" s="2035"/>
      <c r="M25" s="2035"/>
      <c r="N25" s="2035"/>
      <c r="O25" s="2035"/>
      <c r="P25" s="2035"/>
      <c r="Q25" s="2035"/>
      <c r="R25" s="2035"/>
      <c r="S25" s="2035"/>
      <c r="T25" s="2035"/>
      <c r="U25" s="2035"/>
      <c r="V25" s="2035"/>
      <c r="W25" s="2035"/>
      <c r="X25" s="2035"/>
      <c r="Y25" s="2035"/>
      <c r="Z25" s="2035"/>
      <c r="AA25" s="2035"/>
      <c r="AB25" s="2035"/>
      <c r="AC25" s="2035"/>
      <c r="AD25" s="2035"/>
      <c r="AE25" s="2035"/>
      <c r="AF25" s="2035"/>
      <c r="AG25" s="2035"/>
      <c r="AH25" s="2035"/>
      <c r="AI25" s="2035"/>
      <c r="AJ25" s="2035"/>
      <c r="AK25" s="2035"/>
      <c r="AL25" s="2035"/>
      <c r="AM25" s="2035"/>
      <c r="AN25" s="2035"/>
      <c r="AO25" s="2035"/>
      <c r="AP25" s="2035"/>
      <c r="AQ25" s="2035"/>
      <c r="AR25" s="2035"/>
      <c r="AS25" s="2035"/>
      <c r="AT25" s="2035"/>
      <c r="AU25" s="2035"/>
      <c r="AV25" s="2035"/>
      <c r="AW25" s="2035"/>
      <c r="AX25" s="2035"/>
      <c r="AY25" s="2035"/>
      <c r="AZ25" s="2035"/>
      <c r="BA25" s="2035"/>
      <c r="BB25" s="2035"/>
      <c r="BC25" s="1927"/>
      <c r="BD25" s="1921"/>
      <c r="BE25" s="1927"/>
      <c r="BF25" s="1927"/>
      <c r="BG25" s="1921"/>
      <c r="BH25" s="1927"/>
      <c r="BI25" s="1927"/>
      <c r="BJ25" s="1921"/>
      <c r="BK25" s="1927"/>
      <c r="BL25" s="1927"/>
      <c r="BM25" s="1921"/>
    </row>
    <row r="26" spans="2:65" ht="13.5" hidden="1" customHeight="1">
      <c r="B26" s="2039"/>
      <c r="C26" s="2035"/>
      <c r="D26" s="2035"/>
      <c r="E26" s="2035"/>
      <c r="F26" s="2035"/>
      <c r="G26" s="2035"/>
      <c r="H26" s="2035"/>
      <c r="I26" s="2035"/>
      <c r="J26" s="2035"/>
      <c r="K26" s="2035"/>
      <c r="L26" s="2035"/>
      <c r="M26" s="2035"/>
      <c r="N26" s="2035"/>
      <c r="O26" s="2035"/>
      <c r="P26" s="2035"/>
      <c r="Q26" s="2035"/>
      <c r="R26" s="2035"/>
      <c r="S26" s="2035"/>
      <c r="T26" s="2035"/>
      <c r="U26" s="2035"/>
      <c r="V26" s="2035"/>
      <c r="W26" s="2035"/>
      <c r="X26" s="2035"/>
      <c r="Y26" s="2035"/>
      <c r="Z26" s="2035"/>
      <c r="AA26" s="2035"/>
      <c r="AB26" s="2035"/>
      <c r="AC26" s="2035"/>
      <c r="AD26" s="2035"/>
      <c r="AE26" s="2035"/>
      <c r="AF26" s="2035"/>
      <c r="AG26" s="2035"/>
      <c r="AH26" s="2035"/>
      <c r="AI26" s="2035"/>
      <c r="AJ26" s="2035"/>
      <c r="AK26" s="2035"/>
      <c r="AL26" s="2035"/>
      <c r="AM26" s="2035"/>
      <c r="AN26" s="2035"/>
      <c r="AO26" s="2035"/>
      <c r="AP26" s="2035"/>
      <c r="AQ26" s="2035"/>
      <c r="AR26" s="2035"/>
      <c r="AS26" s="2035"/>
      <c r="AT26" s="2035"/>
      <c r="AU26" s="2035"/>
      <c r="AV26" s="2035"/>
      <c r="AW26" s="2035"/>
      <c r="AX26" s="2035"/>
      <c r="AY26" s="2035"/>
      <c r="AZ26" s="2035"/>
      <c r="BA26" s="2035"/>
      <c r="BB26" s="2035"/>
      <c r="BC26" s="1927"/>
      <c r="BD26" s="1921"/>
      <c r="BE26" s="1927"/>
      <c r="BF26" s="1927"/>
      <c r="BG26" s="1921"/>
      <c r="BH26" s="1927"/>
      <c r="BI26" s="1927"/>
      <c r="BJ26" s="1921"/>
      <c r="BK26" s="1927"/>
      <c r="BL26" s="1927"/>
      <c r="BM26" s="1921"/>
    </row>
    <row r="27" spans="2:65" ht="13.5" hidden="1" customHeight="1">
      <c r="B27" s="1923"/>
      <c r="C27" s="1921"/>
      <c r="D27" s="1921"/>
      <c r="E27" s="1921"/>
      <c r="F27" s="1921"/>
      <c r="G27" s="1921"/>
      <c r="H27" s="1921"/>
      <c r="I27" s="1921"/>
      <c r="J27" s="1921"/>
      <c r="K27" s="1921"/>
      <c r="L27" s="1921"/>
      <c r="M27" s="1921"/>
      <c r="N27" s="1921"/>
      <c r="O27" s="1921"/>
      <c r="P27" s="1921"/>
      <c r="Q27" s="1921"/>
      <c r="R27" s="1921"/>
      <c r="S27" s="1921"/>
      <c r="T27" s="1921"/>
      <c r="U27" s="1921"/>
      <c r="V27" s="1921"/>
      <c r="W27" s="1921"/>
      <c r="X27" s="1921"/>
      <c r="Y27" s="1921"/>
      <c r="Z27" s="1921"/>
      <c r="AA27" s="1921"/>
      <c r="AB27" s="1921"/>
      <c r="AC27" s="1921"/>
      <c r="AD27" s="1921"/>
      <c r="AE27" s="1921"/>
      <c r="AF27" s="1921"/>
      <c r="AG27" s="1921"/>
      <c r="AH27" s="1921"/>
      <c r="AI27" s="1921"/>
      <c r="AJ27" s="1921"/>
      <c r="AK27" s="1921"/>
      <c r="AL27" s="1921"/>
      <c r="AM27" s="1921"/>
      <c r="AN27" s="1921"/>
      <c r="AO27" s="1921"/>
      <c r="AP27" s="1921"/>
      <c r="AQ27" s="1921"/>
      <c r="AR27" s="1921"/>
      <c r="AS27" s="1921"/>
      <c r="AT27" s="1921"/>
      <c r="AU27" s="1921"/>
      <c r="AV27" s="1921"/>
      <c r="AW27" s="1921"/>
      <c r="AX27" s="1921"/>
      <c r="AY27" s="1921"/>
      <c r="AZ27" s="1921"/>
      <c r="BA27" s="1921"/>
      <c r="BB27" s="1921"/>
      <c r="BC27" s="1927"/>
      <c r="BD27" s="1921"/>
      <c r="BE27" s="1927"/>
      <c r="BF27" s="1927"/>
      <c r="BG27" s="1921"/>
      <c r="BH27" s="1927"/>
      <c r="BI27" s="1927"/>
      <c r="BJ27" s="1921"/>
      <c r="BK27" s="1927"/>
      <c r="BL27" s="1927"/>
      <c r="BM27" s="1921"/>
    </row>
    <row r="28" spans="2:65" ht="13.5" hidden="1" customHeight="1">
      <c r="B28" s="2039" t="s">
        <v>416</v>
      </c>
      <c r="C28" s="2035"/>
      <c r="D28" s="2035"/>
      <c r="E28" s="2035"/>
      <c r="F28" s="2035"/>
      <c r="G28" s="2035"/>
      <c r="H28" s="2035"/>
      <c r="I28" s="2035"/>
      <c r="J28" s="2035"/>
      <c r="K28" s="2035"/>
      <c r="L28" s="2035"/>
      <c r="M28" s="2035"/>
      <c r="N28" s="2035"/>
      <c r="O28" s="2035"/>
      <c r="P28" s="2035"/>
      <c r="Q28" s="2035"/>
      <c r="R28" s="2035"/>
      <c r="S28" s="2035"/>
      <c r="T28" s="2035"/>
      <c r="U28" s="2035"/>
      <c r="V28" s="2035"/>
      <c r="W28" s="2035"/>
      <c r="X28" s="2035"/>
      <c r="Y28" s="2035"/>
      <c r="Z28" s="2035"/>
      <c r="AA28" s="2035"/>
      <c r="AB28" s="2035"/>
      <c r="AC28" s="2035"/>
      <c r="AD28" s="2035"/>
      <c r="AE28" s="2035"/>
      <c r="AF28" s="2035"/>
      <c r="AG28" s="2035"/>
      <c r="AH28" s="2035"/>
      <c r="AI28" s="2035"/>
      <c r="AJ28" s="2035"/>
      <c r="AK28" s="2035"/>
      <c r="AL28" s="2035"/>
      <c r="AM28" s="2035"/>
      <c r="AN28" s="2035"/>
      <c r="AO28" s="2035"/>
      <c r="AP28" s="2035"/>
      <c r="AQ28" s="2035"/>
      <c r="AR28" s="2035"/>
      <c r="AS28" s="2035"/>
      <c r="AT28" s="2035"/>
      <c r="AU28" s="2035"/>
      <c r="AV28" s="2035"/>
      <c r="AW28" s="2035"/>
      <c r="AX28" s="2035"/>
      <c r="AY28" s="2035"/>
      <c r="AZ28" s="2035"/>
      <c r="BA28" s="2035"/>
      <c r="BB28" s="2035"/>
      <c r="BC28" s="1927"/>
      <c r="BD28" s="1921"/>
      <c r="BE28" s="1927"/>
      <c r="BF28" s="1927"/>
      <c r="BG28" s="1921"/>
      <c r="BH28" s="1927"/>
      <c r="BI28" s="1927"/>
      <c r="BJ28" s="1921"/>
      <c r="BK28" s="1927"/>
      <c r="BL28" s="1927"/>
      <c r="BM28" s="1921"/>
    </row>
    <row r="29" spans="2:65" ht="13.5" hidden="1" customHeight="1">
      <c r="B29" s="2039"/>
      <c r="C29" s="2035"/>
      <c r="D29" s="2035"/>
      <c r="E29" s="2035"/>
      <c r="F29" s="2035"/>
      <c r="G29" s="2035"/>
      <c r="H29" s="2035"/>
      <c r="I29" s="2035"/>
      <c r="J29" s="2035"/>
      <c r="K29" s="2035"/>
      <c r="L29" s="2035"/>
      <c r="M29" s="2035"/>
      <c r="N29" s="2035"/>
      <c r="O29" s="2035"/>
      <c r="P29" s="2035"/>
      <c r="Q29" s="2035"/>
      <c r="R29" s="2035"/>
      <c r="S29" s="2035"/>
      <c r="T29" s="2035"/>
      <c r="U29" s="2035"/>
      <c r="V29" s="2035"/>
      <c r="W29" s="2035"/>
      <c r="X29" s="2035"/>
      <c r="Y29" s="2035"/>
      <c r="Z29" s="2035"/>
      <c r="AA29" s="2035"/>
      <c r="AB29" s="2035"/>
      <c r="AC29" s="2035"/>
      <c r="AD29" s="2035"/>
      <c r="AE29" s="2035"/>
      <c r="AF29" s="2035"/>
      <c r="AG29" s="2035"/>
      <c r="AH29" s="2035"/>
      <c r="AI29" s="2035"/>
      <c r="AJ29" s="2035"/>
      <c r="AK29" s="2035"/>
      <c r="AL29" s="2035"/>
      <c r="AM29" s="2035"/>
      <c r="AN29" s="2035"/>
      <c r="AO29" s="2035"/>
      <c r="AP29" s="2035"/>
      <c r="AQ29" s="2035"/>
      <c r="AR29" s="2035"/>
      <c r="AS29" s="2035"/>
      <c r="AT29" s="2035"/>
      <c r="AU29" s="2035"/>
      <c r="AV29" s="2035"/>
      <c r="AW29" s="2035"/>
      <c r="AX29" s="2035"/>
      <c r="AY29" s="2035"/>
      <c r="AZ29" s="2035"/>
      <c r="BA29" s="2035"/>
      <c r="BB29" s="2035"/>
      <c r="BC29" s="1927"/>
      <c r="BD29" s="1921"/>
      <c r="BE29" s="1927"/>
      <c r="BF29" s="1927"/>
      <c r="BG29" s="1921"/>
      <c r="BH29" s="1927"/>
      <c r="BI29" s="1927"/>
      <c r="BJ29" s="1921"/>
      <c r="BK29" s="1927"/>
      <c r="BL29" s="1927"/>
      <c r="BM29" s="1921"/>
    </row>
    <row r="30" spans="2:65" ht="13.5" hidden="1" customHeight="1">
      <c r="B30" s="1923"/>
      <c r="C30" s="1921"/>
      <c r="D30" s="1921"/>
      <c r="E30" s="1921"/>
      <c r="F30" s="1921"/>
      <c r="G30" s="1921"/>
      <c r="H30" s="1921"/>
      <c r="I30" s="1921"/>
      <c r="J30" s="1921"/>
      <c r="K30" s="1921"/>
      <c r="L30" s="1921"/>
      <c r="M30" s="1921"/>
      <c r="N30" s="1921"/>
      <c r="O30" s="1921"/>
      <c r="P30" s="1921"/>
      <c r="Q30" s="1921"/>
      <c r="R30" s="1921"/>
      <c r="S30" s="1921"/>
      <c r="T30" s="1921"/>
      <c r="U30" s="1921"/>
      <c r="V30" s="1921"/>
      <c r="W30" s="1921"/>
      <c r="X30" s="1921"/>
      <c r="Y30" s="1921"/>
      <c r="Z30" s="1921"/>
      <c r="AA30" s="1921"/>
      <c r="AB30" s="1921"/>
      <c r="AC30" s="1921"/>
      <c r="AD30" s="1921"/>
      <c r="AE30" s="1921"/>
      <c r="AF30" s="1921"/>
      <c r="AG30" s="1921"/>
      <c r="AH30" s="1921"/>
      <c r="AI30" s="1921"/>
      <c r="AJ30" s="1921"/>
      <c r="AK30" s="1921"/>
      <c r="AL30" s="1921"/>
      <c r="AM30" s="1921"/>
      <c r="AN30" s="1921"/>
      <c r="AO30" s="1921"/>
      <c r="AP30" s="1921"/>
      <c r="AQ30" s="1921"/>
      <c r="AR30" s="1921"/>
      <c r="AS30" s="1921"/>
      <c r="AT30" s="1921"/>
      <c r="AU30" s="1921"/>
      <c r="AV30" s="1921"/>
      <c r="AW30" s="1921"/>
      <c r="AX30" s="1921"/>
      <c r="AY30" s="1921"/>
      <c r="AZ30" s="1921"/>
      <c r="BA30" s="1921"/>
      <c r="BB30" s="1921"/>
      <c r="BC30" s="1927"/>
      <c r="BD30" s="1921"/>
      <c r="BE30" s="1927"/>
      <c r="BF30" s="1927"/>
      <c r="BG30" s="1921"/>
      <c r="BH30" s="1927"/>
      <c r="BI30" s="1927"/>
      <c r="BJ30" s="1921"/>
      <c r="BK30" s="1927"/>
      <c r="BL30" s="1927"/>
      <c r="BM30" s="1921"/>
    </row>
    <row r="31" spans="2:65" ht="13.5" hidden="1" customHeight="1">
      <c r="B31" s="2039" t="s">
        <v>417</v>
      </c>
      <c r="C31" s="2035"/>
      <c r="D31" s="2035"/>
      <c r="E31" s="2035"/>
      <c r="F31" s="2035"/>
      <c r="G31" s="2035"/>
      <c r="H31" s="2035"/>
      <c r="I31" s="2035"/>
      <c r="J31" s="2035"/>
      <c r="K31" s="2035"/>
      <c r="L31" s="2035"/>
      <c r="M31" s="2035"/>
      <c r="N31" s="2035"/>
      <c r="O31" s="2035"/>
      <c r="P31" s="2035"/>
      <c r="Q31" s="2035"/>
      <c r="R31" s="2035"/>
      <c r="S31" s="2035"/>
      <c r="T31" s="2035"/>
      <c r="U31" s="2035"/>
      <c r="V31" s="2035"/>
      <c r="W31" s="2035"/>
      <c r="X31" s="2035"/>
      <c r="Y31" s="2035"/>
      <c r="Z31" s="2035"/>
      <c r="AA31" s="2035"/>
      <c r="AB31" s="2035"/>
      <c r="AC31" s="2035"/>
      <c r="AD31" s="2035"/>
      <c r="AE31" s="2035"/>
      <c r="AF31" s="2035"/>
      <c r="AG31" s="2035"/>
      <c r="AH31" s="2035"/>
      <c r="AI31" s="2035"/>
      <c r="AJ31" s="2035"/>
      <c r="AK31" s="2035"/>
      <c r="AL31" s="2035"/>
      <c r="AM31" s="2035"/>
      <c r="AN31" s="2035"/>
      <c r="AO31" s="2035"/>
      <c r="AP31" s="2035"/>
      <c r="AQ31" s="2035"/>
      <c r="AR31" s="2035"/>
      <c r="AS31" s="2035"/>
      <c r="AT31" s="2035"/>
      <c r="AU31" s="2035"/>
      <c r="AV31" s="2035"/>
      <c r="AW31" s="2035"/>
      <c r="AX31" s="2035"/>
      <c r="AY31" s="2035"/>
      <c r="AZ31" s="2035"/>
      <c r="BA31" s="2035"/>
      <c r="BB31" s="2035"/>
      <c r="BC31" s="1927"/>
      <c r="BD31" s="1921"/>
      <c r="BE31" s="1927"/>
      <c r="BF31" s="1927"/>
      <c r="BG31" s="1921"/>
      <c r="BH31" s="1927"/>
      <c r="BI31" s="1927"/>
      <c r="BJ31" s="1921"/>
      <c r="BK31" s="1927"/>
      <c r="BL31" s="1927"/>
      <c r="BM31" s="1921"/>
    </row>
    <row r="32" spans="2:65" ht="13.5" hidden="1" customHeight="1">
      <c r="B32" s="2039"/>
      <c r="C32" s="2035"/>
      <c r="D32" s="2035"/>
      <c r="E32" s="2035"/>
      <c r="F32" s="2035"/>
      <c r="G32" s="2035"/>
      <c r="H32" s="2035"/>
      <c r="I32" s="2035"/>
      <c r="J32" s="2035"/>
      <c r="K32" s="2035"/>
      <c r="L32" s="2035"/>
      <c r="M32" s="2035"/>
      <c r="N32" s="2035"/>
      <c r="O32" s="2035"/>
      <c r="P32" s="2035"/>
      <c r="Q32" s="2035"/>
      <c r="R32" s="2035"/>
      <c r="S32" s="2035"/>
      <c r="T32" s="2035"/>
      <c r="U32" s="2035"/>
      <c r="V32" s="2035"/>
      <c r="W32" s="2035"/>
      <c r="X32" s="2035"/>
      <c r="Y32" s="2035"/>
      <c r="Z32" s="2035"/>
      <c r="AA32" s="2035"/>
      <c r="AB32" s="2035"/>
      <c r="AC32" s="2035"/>
      <c r="AD32" s="2035"/>
      <c r="AE32" s="2035"/>
      <c r="AF32" s="2035"/>
      <c r="AG32" s="2035"/>
      <c r="AH32" s="2035"/>
      <c r="AI32" s="2035"/>
      <c r="AJ32" s="2035"/>
      <c r="AK32" s="2035"/>
      <c r="AL32" s="2035"/>
      <c r="AM32" s="2035"/>
      <c r="AN32" s="2035"/>
      <c r="AO32" s="2035"/>
      <c r="AP32" s="2035"/>
      <c r="AQ32" s="2035"/>
      <c r="AR32" s="2035"/>
      <c r="AS32" s="2035"/>
      <c r="AT32" s="2035"/>
      <c r="AU32" s="2035"/>
      <c r="AV32" s="2035"/>
      <c r="AW32" s="2035"/>
      <c r="AX32" s="2035"/>
      <c r="AY32" s="2035"/>
      <c r="AZ32" s="2035"/>
      <c r="BA32" s="2035"/>
      <c r="BB32" s="2035"/>
      <c r="BC32" s="1927"/>
      <c r="BD32" s="1921"/>
      <c r="BE32" s="1927"/>
      <c r="BF32" s="1927"/>
      <c r="BG32" s="1921"/>
      <c r="BH32" s="1927"/>
      <c r="BI32" s="1927"/>
      <c r="BJ32" s="1921"/>
      <c r="BK32" s="1927"/>
      <c r="BL32" s="1927"/>
      <c r="BM32" s="1921"/>
    </row>
    <row r="33" spans="2:65" ht="13.5" hidden="1" customHeight="1">
      <c r="B33" s="1921"/>
      <c r="C33" s="1921"/>
      <c r="D33" s="1921"/>
      <c r="E33" s="1921"/>
      <c r="F33" s="1921"/>
      <c r="G33" s="1921"/>
      <c r="H33" s="1921"/>
      <c r="I33" s="1921"/>
      <c r="J33" s="1921"/>
      <c r="K33" s="1921"/>
      <c r="L33" s="1921"/>
      <c r="M33" s="1921"/>
      <c r="N33" s="1921"/>
      <c r="O33" s="1921"/>
      <c r="P33" s="1921"/>
      <c r="Q33" s="1921"/>
      <c r="R33" s="1921"/>
      <c r="S33" s="1921"/>
      <c r="T33" s="1921"/>
      <c r="U33" s="1921"/>
      <c r="V33" s="1921"/>
      <c r="W33" s="1921"/>
      <c r="X33" s="1921"/>
      <c r="Y33" s="1921"/>
      <c r="Z33" s="1921"/>
      <c r="AA33" s="1921"/>
      <c r="AB33" s="1921"/>
      <c r="AC33" s="1921"/>
      <c r="AD33" s="1921"/>
      <c r="AE33" s="1921"/>
      <c r="AF33" s="1921"/>
      <c r="AG33" s="1921"/>
      <c r="AH33" s="1921"/>
      <c r="AI33" s="1921"/>
      <c r="AJ33" s="1921"/>
      <c r="AK33" s="1921"/>
      <c r="AL33" s="1921"/>
      <c r="AM33" s="1921"/>
      <c r="AN33" s="1921"/>
      <c r="AO33" s="1921"/>
      <c r="AP33" s="1921"/>
      <c r="AQ33" s="1921"/>
      <c r="AR33" s="1921"/>
      <c r="AS33" s="1921"/>
      <c r="AT33" s="1921"/>
      <c r="AU33" s="1921"/>
      <c r="AV33" s="1921"/>
      <c r="AW33" s="1921"/>
      <c r="AX33" s="1921"/>
      <c r="AY33" s="1921"/>
      <c r="AZ33" s="1921"/>
      <c r="BA33" s="1921"/>
      <c r="BB33" s="1921"/>
      <c r="BC33" s="1927"/>
      <c r="BD33" s="1921"/>
      <c r="BE33" s="1927"/>
      <c r="BF33" s="1927"/>
      <c r="BG33" s="1921"/>
      <c r="BH33" s="1927"/>
      <c r="BI33" s="1927"/>
      <c r="BJ33" s="1921"/>
      <c r="BK33" s="1927"/>
      <c r="BL33" s="1927"/>
      <c r="BM33" s="1921"/>
    </row>
    <row r="34" spans="2:65" ht="13.5" hidden="1" customHeight="1">
      <c r="B34" s="2039" t="s">
        <v>418</v>
      </c>
      <c r="C34" s="2035"/>
      <c r="D34" s="2035"/>
      <c r="E34" s="2035"/>
      <c r="F34" s="2035"/>
      <c r="G34" s="2035"/>
      <c r="H34" s="2035"/>
      <c r="I34" s="2035"/>
      <c r="J34" s="2035"/>
      <c r="K34" s="2035"/>
      <c r="L34" s="2035"/>
      <c r="M34" s="2035"/>
      <c r="N34" s="2035"/>
      <c r="O34" s="2035"/>
      <c r="P34" s="2035"/>
      <c r="Q34" s="2035"/>
      <c r="R34" s="2035"/>
      <c r="S34" s="2035"/>
      <c r="T34" s="2035"/>
      <c r="U34" s="2035"/>
      <c r="V34" s="2035"/>
      <c r="W34" s="2035"/>
      <c r="X34" s="2035"/>
      <c r="Y34" s="2035"/>
      <c r="Z34" s="2035"/>
      <c r="AA34" s="2035"/>
      <c r="AB34" s="2035"/>
      <c r="AC34" s="2035"/>
      <c r="AD34" s="2035"/>
      <c r="AE34" s="2035"/>
      <c r="AF34" s="2035"/>
      <c r="AG34" s="2035"/>
      <c r="AH34" s="2035"/>
      <c r="AI34" s="2035"/>
      <c r="AJ34" s="2035"/>
      <c r="AK34" s="2035"/>
      <c r="AL34" s="2035"/>
      <c r="AM34" s="2035"/>
      <c r="AN34" s="2035"/>
      <c r="AO34" s="2035"/>
      <c r="AP34" s="2035"/>
      <c r="AQ34" s="2035"/>
      <c r="AR34" s="2035"/>
      <c r="AS34" s="2035"/>
      <c r="AT34" s="2035"/>
      <c r="AU34" s="2035"/>
      <c r="AV34" s="2035"/>
      <c r="AW34" s="2035"/>
      <c r="AX34" s="2035"/>
      <c r="AY34" s="2035"/>
      <c r="AZ34" s="2035"/>
      <c r="BA34" s="2035"/>
      <c r="BB34" s="2035"/>
      <c r="BC34" s="1927"/>
      <c r="BD34" s="1921"/>
      <c r="BE34" s="1927"/>
      <c r="BF34" s="1927"/>
      <c r="BG34" s="1921"/>
      <c r="BH34" s="1927"/>
      <c r="BI34" s="1927"/>
      <c r="BJ34" s="1921"/>
      <c r="BK34" s="1927"/>
      <c r="BL34" s="1927"/>
      <c r="BM34" s="1921"/>
    </row>
    <row r="35" spans="2:65" ht="13.5" hidden="1" customHeight="1">
      <c r="B35" s="2039"/>
      <c r="C35" s="2035"/>
      <c r="D35" s="2035"/>
      <c r="E35" s="2035"/>
      <c r="F35" s="2035"/>
      <c r="G35" s="2035"/>
      <c r="H35" s="2035"/>
      <c r="I35" s="2035"/>
      <c r="J35" s="2035"/>
      <c r="K35" s="2035"/>
      <c r="L35" s="2035"/>
      <c r="M35" s="2035"/>
      <c r="N35" s="2035"/>
      <c r="O35" s="2035"/>
      <c r="P35" s="2035"/>
      <c r="Q35" s="2035"/>
      <c r="R35" s="2035"/>
      <c r="S35" s="2035"/>
      <c r="T35" s="2035"/>
      <c r="U35" s="2035"/>
      <c r="V35" s="2035"/>
      <c r="W35" s="2035"/>
      <c r="X35" s="2035"/>
      <c r="Y35" s="2035"/>
      <c r="Z35" s="2035"/>
      <c r="AA35" s="2035"/>
      <c r="AB35" s="2035"/>
      <c r="AC35" s="2035"/>
      <c r="AD35" s="2035"/>
      <c r="AE35" s="2035"/>
      <c r="AF35" s="2035"/>
      <c r="AG35" s="2035"/>
      <c r="AH35" s="2035"/>
      <c r="AI35" s="2035"/>
      <c r="AJ35" s="2035"/>
      <c r="AK35" s="2035"/>
      <c r="AL35" s="2035"/>
      <c r="AM35" s="2035"/>
      <c r="AN35" s="2035"/>
      <c r="AO35" s="2035"/>
      <c r="AP35" s="2035"/>
      <c r="AQ35" s="2035"/>
      <c r="AR35" s="2035"/>
      <c r="AS35" s="2035"/>
      <c r="AT35" s="2035"/>
      <c r="AU35" s="2035"/>
      <c r="AV35" s="2035"/>
      <c r="AW35" s="2035"/>
      <c r="AX35" s="2035"/>
      <c r="AY35" s="2035"/>
      <c r="AZ35" s="2035"/>
      <c r="BA35" s="2035"/>
      <c r="BB35" s="2035"/>
      <c r="BC35" s="1927"/>
      <c r="BD35" s="1921"/>
      <c r="BE35" s="1927"/>
      <c r="BF35" s="1927"/>
      <c r="BG35" s="1921"/>
      <c r="BH35" s="1927"/>
      <c r="BI35" s="1927"/>
      <c r="BJ35" s="1921"/>
      <c r="BK35" s="1927"/>
      <c r="BL35" s="1927"/>
      <c r="BM35" s="1921"/>
    </row>
    <row r="36" spans="2:65" ht="13.5" hidden="1" customHeight="1">
      <c r="B36" s="1923"/>
      <c r="C36" s="1921"/>
      <c r="D36" s="1921"/>
      <c r="E36" s="1921"/>
      <c r="F36" s="1921"/>
      <c r="G36" s="1921"/>
      <c r="H36" s="1921"/>
      <c r="I36" s="1921"/>
      <c r="J36" s="1921"/>
      <c r="K36" s="1921"/>
      <c r="L36" s="1921"/>
      <c r="M36" s="1921"/>
      <c r="N36" s="1921"/>
      <c r="O36" s="1921"/>
      <c r="P36" s="1921"/>
      <c r="Q36" s="1921"/>
      <c r="R36" s="1921"/>
      <c r="S36" s="1921"/>
      <c r="T36" s="1921"/>
      <c r="U36" s="1921"/>
      <c r="V36" s="1921"/>
      <c r="W36" s="1921"/>
      <c r="X36" s="1921"/>
      <c r="Y36" s="1921"/>
      <c r="Z36" s="1921"/>
      <c r="AA36" s="1921"/>
      <c r="AB36" s="1921"/>
      <c r="AC36" s="1921"/>
      <c r="AD36" s="1921"/>
      <c r="AE36" s="1921"/>
      <c r="AF36" s="1921"/>
      <c r="AG36" s="1921"/>
      <c r="AH36" s="1921"/>
      <c r="AI36" s="1921"/>
      <c r="AJ36" s="1921"/>
      <c r="AK36" s="1921"/>
      <c r="AL36" s="1921"/>
      <c r="AM36" s="1921"/>
      <c r="AN36" s="1921"/>
      <c r="AO36" s="1921"/>
      <c r="AP36" s="1921"/>
      <c r="AQ36" s="1921"/>
      <c r="AR36" s="1921"/>
      <c r="AS36" s="1921"/>
      <c r="AT36" s="1921"/>
      <c r="AU36" s="1921"/>
      <c r="AV36" s="1921"/>
      <c r="AW36" s="1921"/>
      <c r="AX36" s="1921"/>
      <c r="AY36" s="1921"/>
      <c r="AZ36" s="1921"/>
      <c r="BA36" s="1921"/>
      <c r="BB36" s="1921"/>
      <c r="BC36" s="1927"/>
      <c r="BD36" s="1921"/>
      <c r="BE36" s="1927"/>
      <c r="BF36" s="1927"/>
      <c r="BG36" s="1921"/>
      <c r="BH36" s="1927"/>
      <c r="BI36" s="1927"/>
      <c r="BJ36" s="1921"/>
      <c r="BK36" s="1927"/>
      <c r="BL36" s="1927"/>
      <c r="BM36" s="1921"/>
    </row>
    <row r="37" spans="2:65" ht="13.5" hidden="1" customHeight="1">
      <c r="B37" s="2039" t="s">
        <v>419</v>
      </c>
      <c r="C37" s="2035"/>
      <c r="D37" s="2035"/>
      <c r="E37" s="2035"/>
      <c r="F37" s="2035"/>
      <c r="G37" s="2035"/>
      <c r="H37" s="2035"/>
      <c r="I37" s="2035"/>
      <c r="J37" s="2035"/>
      <c r="K37" s="2035"/>
      <c r="L37" s="2035"/>
      <c r="M37" s="2035"/>
      <c r="N37" s="2035"/>
      <c r="O37" s="2035"/>
      <c r="P37" s="2035"/>
      <c r="Q37" s="2035"/>
      <c r="R37" s="2035"/>
      <c r="S37" s="2035"/>
      <c r="T37" s="2035"/>
      <c r="U37" s="2035"/>
      <c r="V37" s="2035"/>
      <c r="W37" s="2035"/>
      <c r="X37" s="2035"/>
      <c r="Y37" s="2035"/>
      <c r="Z37" s="2035"/>
      <c r="AA37" s="2035"/>
      <c r="AB37" s="2035"/>
      <c r="AC37" s="2035"/>
      <c r="AD37" s="2035"/>
      <c r="AE37" s="2035"/>
      <c r="AF37" s="2035"/>
      <c r="AG37" s="2035"/>
      <c r="AH37" s="2035"/>
      <c r="AI37" s="2035"/>
      <c r="AJ37" s="2035"/>
      <c r="AK37" s="2035"/>
      <c r="AL37" s="2035"/>
      <c r="AM37" s="2035"/>
      <c r="AN37" s="2035"/>
      <c r="AO37" s="2035"/>
      <c r="AP37" s="2035"/>
      <c r="AQ37" s="2035"/>
      <c r="AR37" s="2035"/>
      <c r="AS37" s="2035"/>
      <c r="AT37" s="2035"/>
      <c r="AU37" s="2035"/>
      <c r="AV37" s="2035"/>
      <c r="AW37" s="2035"/>
      <c r="AX37" s="2035"/>
      <c r="AY37" s="2035"/>
      <c r="AZ37" s="2035"/>
      <c r="BA37" s="2035"/>
      <c r="BB37" s="2035"/>
      <c r="BC37" s="1927"/>
      <c r="BD37" s="1921"/>
      <c r="BE37" s="1927"/>
      <c r="BF37" s="1927"/>
      <c r="BG37" s="1921"/>
      <c r="BH37" s="1927"/>
      <c r="BI37" s="1927"/>
      <c r="BJ37" s="1921"/>
      <c r="BK37" s="1927"/>
      <c r="BL37" s="1927"/>
      <c r="BM37" s="1921"/>
    </row>
    <row r="38" spans="2:65" ht="13.5" hidden="1" customHeight="1">
      <c r="B38" s="2039"/>
      <c r="C38" s="2035"/>
      <c r="D38" s="2035"/>
      <c r="E38" s="2035"/>
      <c r="F38" s="2035"/>
      <c r="G38" s="2035"/>
      <c r="H38" s="2035"/>
      <c r="I38" s="2035"/>
      <c r="J38" s="2035"/>
      <c r="K38" s="2035"/>
      <c r="L38" s="2035"/>
      <c r="M38" s="2035"/>
      <c r="N38" s="2035"/>
      <c r="O38" s="2035"/>
      <c r="P38" s="2035"/>
      <c r="Q38" s="2035"/>
      <c r="R38" s="2035"/>
      <c r="S38" s="2035"/>
      <c r="T38" s="2035"/>
      <c r="U38" s="2035"/>
      <c r="V38" s="2035"/>
      <c r="W38" s="2035"/>
      <c r="X38" s="2035"/>
      <c r="Y38" s="2035"/>
      <c r="Z38" s="2035"/>
      <c r="AA38" s="2035"/>
      <c r="AB38" s="2035"/>
      <c r="AC38" s="2035"/>
      <c r="AD38" s="2035"/>
      <c r="AE38" s="2035"/>
      <c r="AF38" s="2035"/>
      <c r="AG38" s="2035"/>
      <c r="AH38" s="2035"/>
      <c r="AI38" s="2035"/>
      <c r="AJ38" s="2035"/>
      <c r="AK38" s="2035"/>
      <c r="AL38" s="2035"/>
      <c r="AM38" s="2035"/>
      <c r="AN38" s="2035"/>
      <c r="AO38" s="2035"/>
      <c r="AP38" s="2035"/>
      <c r="AQ38" s="2035"/>
      <c r="AR38" s="2035"/>
      <c r="AS38" s="2035"/>
      <c r="AT38" s="2035"/>
      <c r="AU38" s="2035"/>
      <c r="AV38" s="2035"/>
      <c r="AW38" s="2035"/>
      <c r="AX38" s="2035"/>
      <c r="AY38" s="2035"/>
      <c r="AZ38" s="2035"/>
      <c r="BA38" s="2035"/>
      <c r="BB38" s="2035"/>
      <c r="BC38" s="1927"/>
      <c r="BD38" s="1921"/>
      <c r="BE38" s="1927"/>
      <c r="BF38" s="1927"/>
      <c r="BG38" s="1921"/>
      <c r="BH38" s="1927"/>
      <c r="BI38" s="1927"/>
      <c r="BJ38" s="1921"/>
      <c r="BK38" s="1927"/>
      <c r="BL38" s="1927"/>
      <c r="BM38" s="1921"/>
    </row>
    <row r="39" spans="2:65" ht="13.5" hidden="1" customHeight="1">
      <c r="B39" s="1923"/>
      <c r="C39" s="1928"/>
      <c r="D39" s="1928"/>
      <c r="E39" s="1928"/>
      <c r="F39" s="1928"/>
      <c r="G39" s="1928"/>
      <c r="H39" s="1928"/>
      <c r="I39" s="1928"/>
      <c r="J39" s="1928"/>
      <c r="K39" s="1928"/>
      <c r="L39" s="1928"/>
      <c r="M39" s="1928"/>
      <c r="N39" s="1928"/>
      <c r="O39" s="1928"/>
      <c r="P39" s="1928"/>
      <c r="Q39" s="1928"/>
      <c r="R39" s="1928"/>
      <c r="S39" s="1928"/>
      <c r="T39" s="1928"/>
      <c r="U39" s="1928"/>
      <c r="V39" s="1928"/>
      <c r="W39" s="1928"/>
      <c r="X39" s="1928"/>
      <c r="Y39" s="1928"/>
      <c r="Z39" s="1928"/>
      <c r="AA39" s="1928"/>
      <c r="AB39" s="1928"/>
      <c r="AC39" s="1928"/>
      <c r="AD39" s="1928"/>
      <c r="AE39" s="1928"/>
      <c r="AF39" s="1928"/>
      <c r="AG39" s="1928"/>
      <c r="AH39" s="1928"/>
      <c r="AI39" s="1928"/>
      <c r="AJ39" s="1928"/>
      <c r="AK39" s="1928"/>
      <c r="AL39" s="1928"/>
      <c r="AM39" s="1928"/>
      <c r="AN39" s="1928"/>
      <c r="AO39" s="1928"/>
      <c r="AP39" s="1928"/>
      <c r="AQ39" s="1928"/>
      <c r="AR39" s="1928"/>
      <c r="AS39" s="1928"/>
      <c r="AT39" s="1928"/>
      <c r="AU39" s="1928"/>
      <c r="AV39" s="1928"/>
      <c r="AW39" s="1928"/>
      <c r="AX39" s="1928"/>
      <c r="AY39" s="1928"/>
      <c r="AZ39" s="1928"/>
      <c r="BA39" s="1928"/>
      <c r="BB39" s="1928"/>
      <c r="BC39" s="1927"/>
      <c r="BD39" s="1921"/>
      <c r="BE39" s="1927"/>
      <c r="BF39" s="1927"/>
      <c r="BG39" s="1921"/>
      <c r="BH39" s="1927"/>
      <c r="BI39" s="1927"/>
      <c r="BJ39" s="1921"/>
      <c r="BK39" s="1927"/>
      <c r="BL39" s="1927"/>
      <c r="BM39" s="1921"/>
    </row>
    <row r="40" spans="2:65" ht="13.5" hidden="1" customHeight="1">
      <c r="B40" s="2039" t="s">
        <v>420</v>
      </c>
      <c r="C40" s="2035"/>
      <c r="D40" s="2035"/>
      <c r="E40" s="2035"/>
      <c r="F40" s="2035"/>
      <c r="G40" s="2035"/>
      <c r="H40" s="2035"/>
      <c r="I40" s="2035"/>
      <c r="J40" s="2035"/>
      <c r="K40" s="2035"/>
      <c r="L40" s="2035"/>
      <c r="M40" s="2035"/>
      <c r="N40" s="2035"/>
      <c r="O40" s="2035"/>
      <c r="P40" s="2035"/>
      <c r="Q40" s="2035"/>
      <c r="R40" s="2035"/>
      <c r="S40" s="2035"/>
      <c r="T40" s="2035"/>
      <c r="U40" s="2035"/>
      <c r="V40" s="2035"/>
      <c r="W40" s="2035"/>
      <c r="X40" s="2035"/>
      <c r="Y40" s="2035"/>
      <c r="Z40" s="2035"/>
      <c r="AA40" s="2035"/>
      <c r="AB40" s="2035"/>
      <c r="AC40" s="2035"/>
      <c r="AD40" s="2035"/>
      <c r="AE40" s="2035"/>
      <c r="AF40" s="2035"/>
      <c r="AG40" s="2035"/>
      <c r="AH40" s="2035"/>
      <c r="AI40" s="2035"/>
      <c r="AJ40" s="2035"/>
      <c r="AK40" s="2035"/>
      <c r="AL40" s="2035"/>
      <c r="AM40" s="2035"/>
      <c r="AN40" s="2035"/>
      <c r="AO40" s="2035"/>
      <c r="AP40" s="2035"/>
      <c r="AQ40" s="2035"/>
      <c r="AR40" s="2035"/>
      <c r="AS40" s="2035"/>
      <c r="AT40" s="2035"/>
      <c r="AU40" s="2035"/>
      <c r="AV40" s="2035"/>
      <c r="AW40" s="2035"/>
      <c r="AX40" s="2035"/>
      <c r="AY40" s="2035"/>
      <c r="AZ40" s="2035"/>
      <c r="BA40" s="2035"/>
      <c r="BB40" s="2035"/>
      <c r="BC40" s="1927"/>
      <c r="BD40" s="1921"/>
      <c r="BE40" s="1927"/>
      <c r="BF40" s="1927"/>
      <c r="BG40" s="1921"/>
      <c r="BH40" s="1927"/>
      <c r="BI40" s="1927"/>
      <c r="BJ40" s="1921"/>
      <c r="BK40" s="1927"/>
      <c r="BL40" s="1927"/>
      <c r="BM40" s="1921"/>
    </row>
    <row r="41" spans="2:65" ht="13.5" hidden="1" customHeight="1">
      <c r="B41" s="2039"/>
      <c r="C41" s="2035"/>
      <c r="D41" s="2035"/>
      <c r="E41" s="2035"/>
      <c r="F41" s="2035"/>
      <c r="G41" s="2035"/>
      <c r="H41" s="2035"/>
      <c r="I41" s="2035"/>
      <c r="J41" s="2035"/>
      <c r="K41" s="2035"/>
      <c r="L41" s="2035"/>
      <c r="M41" s="2035"/>
      <c r="N41" s="2035"/>
      <c r="O41" s="2035"/>
      <c r="P41" s="2035"/>
      <c r="Q41" s="2035"/>
      <c r="R41" s="2035"/>
      <c r="S41" s="2035"/>
      <c r="T41" s="2035"/>
      <c r="U41" s="2035"/>
      <c r="V41" s="2035"/>
      <c r="W41" s="2035"/>
      <c r="X41" s="2035"/>
      <c r="Y41" s="2035"/>
      <c r="Z41" s="2035"/>
      <c r="AA41" s="2035"/>
      <c r="AB41" s="2035"/>
      <c r="AC41" s="2035"/>
      <c r="AD41" s="2035"/>
      <c r="AE41" s="2035"/>
      <c r="AF41" s="2035"/>
      <c r="AG41" s="2035"/>
      <c r="AH41" s="2035"/>
      <c r="AI41" s="2035"/>
      <c r="AJ41" s="2035"/>
      <c r="AK41" s="2035"/>
      <c r="AL41" s="2035"/>
      <c r="AM41" s="2035"/>
      <c r="AN41" s="2035"/>
      <c r="AO41" s="2035"/>
      <c r="AP41" s="2035"/>
      <c r="AQ41" s="2035"/>
      <c r="AR41" s="2035"/>
      <c r="AS41" s="2035"/>
      <c r="AT41" s="2035"/>
      <c r="AU41" s="2035"/>
      <c r="AV41" s="2035"/>
      <c r="AW41" s="2035"/>
      <c r="AX41" s="2035"/>
      <c r="AY41" s="2035"/>
      <c r="AZ41" s="2035"/>
      <c r="BA41" s="2035"/>
      <c r="BB41" s="2035"/>
      <c r="BC41" s="1927"/>
      <c r="BD41" s="1921"/>
      <c r="BE41" s="1927"/>
      <c r="BF41" s="1927"/>
      <c r="BG41" s="1921"/>
      <c r="BH41" s="1927"/>
      <c r="BI41" s="1927"/>
      <c r="BJ41" s="1921"/>
      <c r="BK41" s="1927"/>
      <c r="BL41" s="1927"/>
      <c r="BM41" s="1921"/>
    </row>
    <row r="42" spans="2:65" ht="13.5" hidden="1" customHeight="1">
      <c r="BC42" s="1927"/>
      <c r="BD42" s="1921"/>
      <c r="BE42" s="1927"/>
      <c r="BF42" s="1927"/>
      <c r="BG42" s="1921"/>
      <c r="BH42" s="1927"/>
      <c r="BI42" s="1927"/>
      <c r="BJ42" s="1921"/>
      <c r="BK42" s="1927"/>
      <c r="BL42" s="1927"/>
      <c r="BM42" s="1921"/>
    </row>
    <row r="43" spans="2:65" ht="13.5" hidden="1" customHeight="1">
      <c r="B43" s="2039" t="s">
        <v>409</v>
      </c>
      <c r="C43" s="2042" t="s">
        <v>421</v>
      </c>
      <c r="D43" s="2042" t="s">
        <v>421</v>
      </c>
      <c r="E43" s="2042" t="s">
        <v>421</v>
      </c>
      <c r="F43" s="2042" t="s">
        <v>421</v>
      </c>
      <c r="G43" s="2042" t="s">
        <v>421</v>
      </c>
      <c r="H43" s="2042" t="s">
        <v>421</v>
      </c>
      <c r="I43" s="2042" t="s">
        <v>421</v>
      </c>
      <c r="J43" s="2042" t="s">
        <v>421</v>
      </c>
      <c r="K43" s="2042" t="s">
        <v>421</v>
      </c>
      <c r="L43" s="2042" t="s">
        <v>421</v>
      </c>
      <c r="M43" s="2042" t="s">
        <v>421</v>
      </c>
      <c r="N43" s="2042" t="s">
        <v>421</v>
      </c>
      <c r="O43" s="2042" t="s">
        <v>421</v>
      </c>
      <c r="P43" s="2042" t="s">
        <v>421</v>
      </c>
      <c r="Q43" s="2042" t="s">
        <v>421</v>
      </c>
      <c r="R43" s="2042" t="s">
        <v>421</v>
      </c>
      <c r="S43" s="2042" t="s">
        <v>421</v>
      </c>
      <c r="T43" s="2042" t="s">
        <v>421</v>
      </c>
      <c r="U43" s="2042" t="s">
        <v>421</v>
      </c>
      <c r="V43" s="2042" t="s">
        <v>421</v>
      </c>
      <c r="W43" s="2042" t="s">
        <v>421</v>
      </c>
      <c r="X43" s="2042" t="s">
        <v>421</v>
      </c>
      <c r="Y43" s="2042" t="s">
        <v>421</v>
      </c>
      <c r="Z43" s="2042" t="s">
        <v>421</v>
      </c>
      <c r="AA43" s="2042" t="s">
        <v>421</v>
      </c>
      <c r="AB43" s="2042" t="s">
        <v>421</v>
      </c>
      <c r="AC43" s="2042" t="s">
        <v>421</v>
      </c>
      <c r="AD43" s="2042" t="s">
        <v>421</v>
      </c>
      <c r="AE43" s="2042" t="s">
        <v>421</v>
      </c>
      <c r="AF43" s="2042" t="s">
        <v>421</v>
      </c>
      <c r="AG43" s="2042" t="s">
        <v>421</v>
      </c>
      <c r="AH43" s="2042" t="s">
        <v>421</v>
      </c>
      <c r="AI43" s="2042" t="s">
        <v>421</v>
      </c>
      <c r="AJ43" s="2042" t="s">
        <v>421</v>
      </c>
      <c r="AK43" s="2042" t="s">
        <v>421</v>
      </c>
      <c r="AL43" s="2042" t="s">
        <v>421</v>
      </c>
      <c r="AM43" s="2042" t="s">
        <v>421</v>
      </c>
      <c r="AN43" s="2042" t="s">
        <v>421</v>
      </c>
      <c r="AO43" s="2042" t="s">
        <v>421</v>
      </c>
      <c r="AP43" s="2042" t="s">
        <v>421</v>
      </c>
      <c r="AQ43" s="2042" t="s">
        <v>421</v>
      </c>
      <c r="AR43" s="2042" t="s">
        <v>421</v>
      </c>
      <c r="AS43" s="2042" t="s">
        <v>421</v>
      </c>
      <c r="AT43" s="2042" t="s">
        <v>421</v>
      </c>
      <c r="AU43" s="2042" t="s">
        <v>421</v>
      </c>
      <c r="AV43" s="2042" t="s">
        <v>421</v>
      </c>
      <c r="AW43" s="2042" t="s">
        <v>421</v>
      </c>
      <c r="AX43" s="2042" t="s">
        <v>421</v>
      </c>
      <c r="AY43" s="2042" t="s">
        <v>421</v>
      </c>
      <c r="AZ43" s="2042" t="s">
        <v>421</v>
      </c>
      <c r="BA43" s="2042" t="s">
        <v>421</v>
      </c>
      <c r="BB43" s="2044" t="s">
        <v>421</v>
      </c>
      <c r="BC43" s="1927"/>
      <c r="BD43" s="1921"/>
      <c r="BE43" s="1927"/>
      <c r="BF43" s="1927"/>
      <c r="BG43" s="1921"/>
      <c r="BH43" s="1927"/>
      <c r="BI43" s="1927"/>
      <c r="BJ43" s="1921"/>
      <c r="BK43" s="1927"/>
      <c r="BL43" s="1927"/>
      <c r="BM43" s="1921"/>
    </row>
    <row r="44" spans="2:65" ht="13.5" hidden="1" customHeight="1">
      <c r="B44" s="2039"/>
      <c r="C44" s="2042"/>
      <c r="D44" s="2042"/>
      <c r="E44" s="2042"/>
      <c r="F44" s="2042"/>
      <c r="G44" s="2042"/>
      <c r="H44" s="2042"/>
      <c r="I44" s="2042"/>
      <c r="J44" s="2042"/>
      <c r="K44" s="2042"/>
      <c r="L44" s="2042"/>
      <c r="M44" s="2042"/>
      <c r="N44" s="2042"/>
      <c r="O44" s="2042"/>
      <c r="P44" s="2042"/>
      <c r="Q44" s="2042"/>
      <c r="R44" s="2042"/>
      <c r="S44" s="2042"/>
      <c r="T44" s="2042"/>
      <c r="U44" s="2042"/>
      <c r="V44" s="2042"/>
      <c r="W44" s="2042"/>
      <c r="X44" s="2042"/>
      <c r="Y44" s="2042"/>
      <c r="Z44" s="2042"/>
      <c r="AA44" s="2042"/>
      <c r="AB44" s="2042"/>
      <c r="AC44" s="2042"/>
      <c r="AD44" s="2042"/>
      <c r="AE44" s="2042"/>
      <c r="AF44" s="2042"/>
      <c r="AG44" s="2042"/>
      <c r="AH44" s="2042"/>
      <c r="AI44" s="2042"/>
      <c r="AJ44" s="2042"/>
      <c r="AK44" s="2042"/>
      <c r="AL44" s="2042"/>
      <c r="AM44" s="2042"/>
      <c r="AN44" s="2042"/>
      <c r="AO44" s="2042"/>
      <c r="AP44" s="2042"/>
      <c r="AQ44" s="2042"/>
      <c r="AR44" s="2042"/>
      <c r="AS44" s="2042"/>
      <c r="AT44" s="2042"/>
      <c r="AU44" s="2042"/>
      <c r="AV44" s="2042"/>
      <c r="AW44" s="2042"/>
      <c r="AX44" s="2042"/>
      <c r="AY44" s="2042"/>
      <c r="AZ44" s="2042"/>
      <c r="BA44" s="2042"/>
      <c r="BB44" s="2044"/>
      <c r="BC44" s="1927"/>
      <c r="BD44" s="1921"/>
      <c r="BE44" s="1927"/>
      <c r="BF44" s="1927"/>
      <c r="BG44" s="1921"/>
      <c r="BH44" s="1927"/>
      <c r="BI44" s="1927"/>
      <c r="BJ44" s="1921"/>
      <c r="BK44" s="1927"/>
      <c r="BL44" s="1927"/>
      <c r="BM44" s="1921"/>
    </row>
    <row r="45" spans="2:65" ht="13.5" hidden="1" customHeight="1">
      <c r="B45" s="2039"/>
      <c r="C45" s="2042"/>
      <c r="D45" s="2042"/>
      <c r="E45" s="2042"/>
      <c r="F45" s="2042"/>
      <c r="G45" s="2042"/>
      <c r="H45" s="2042"/>
      <c r="I45" s="2042"/>
      <c r="J45" s="2042"/>
      <c r="K45" s="2042"/>
      <c r="L45" s="2042"/>
      <c r="M45" s="2042"/>
      <c r="N45" s="2042"/>
      <c r="O45" s="2042"/>
      <c r="P45" s="2042"/>
      <c r="Q45" s="2042"/>
      <c r="R45" s="2042"/>
      <c r="S45" s="2042"/>
      <c r="T45" s="2042"/>
      <c r="U45" s="2042"/>
      <c r="V45" s="2042"/>
      <c r="W45" s="2042"/>
      <c r="X45" s="2042"/>
      <c r="Y45" s="2042"/>
      <c r="Z45" s="2042"/>
      <c r="AA45" s="2042"/>
      <c r="AB45" s="2042"/>
      <c r="AC45" s="2042"/>
      <c r="AD45" s="2042"/>
      <c r="AE45" s="2042"/>
      <c r="AF45" s="2042"/>
      <c r="AG45" s="2042"/>
      <c r="AH45" s="2042"/>
      <c r="AI45" s="2042"/>
      <c r="AJ45" s="2042"/>
      <c r="AK45" s="2042"/>
      <c r="AL45" s="2042"/>
      <c r="AM45" s="2042"/>
      <c r="AN45" s="2042"/>
      <c r="AO45" s="2042"/>
      <c r="AP45" s="2042"/>
      <c r="AQ45" s="2042"/>
      <c r="AR45" s="2042"/>
      <c r="AS45" s="2042"/>
      <c r="AT45" s="2042"/>
      <c r="AU45" s="2042"/>
      <c r="AV45" s="2042"/>
      <c r="AW45" s="2042"/>
      <c r="AX45" s="2042"/>
      <c r="AY45" s="2042"/>
      <c r="AZ45" s="2042"/>
      <c r="BA45" s="2042"/>
      <c r="BB45" s="2044"/>
      <c r="BC45" s="1927"/>
      <c r="BD45" s="1921"/>
      <c r="BE45" s="1927"/>
      <c r="BF45" s="1927"/>
      <c r="BG45" s="1921"/>
      <c r="BH45" s="1927"/>
      <c r="BI45" s="1927"/>
      <c r="BJ45" s="1921"/>
      <c r="BK45" s="1927"/>
      <c r="BL45" s="1927"/>
      <c r="BM45" s="1921"/>
    </row>
    <row r="46" spans="2:65" ht="13.5" hidden="1" customHeight="1">
      <c r="B46" s="2039"/>
      <c r="C46" s="2042"/>
      <c r="D46" s="2042"/>
      <c r="E46" s="2042"/>
      <c r="F46" s="2042"/>
      <c r="G46" s="2042"/>
      <c r="H46" s="2042"/>
      <c r="I46" s="2042"/>
      <c r="J46" s="2042"/>
      <c r="K46" s="2042"/>
      <c r="L46" s="2042"/>
      <c r="M46" s="2042"/>
      <c r="N46" s="2042"/>
      <c r="O46" s="2042"/>
      <c r="P46" s="2042"/>
      <c r="Q46" s="2042"/>
      <c r="R46" s="2042"/>
      <c r="S46" s="2042"/>
      <c r="T46" s="2042"/>
      <c r="U46" s="2042"/>
      <c r="V46" s="2042"/>
      <c r="W46" s="2042"/>
      <c r="X46" s="2042"/>
      <c r="Y46" s="2042"/>
      <c r="Z46" s="2042"/>
      <c r="AA46" s="2042"/>
      <c r="AB46" s="2042"/>
      <c r="AC46" s="2042"/>
      <c r="AD46" s="2042"/>
      <c r="AE46" s="2042"/>
      <c r="AF46" s="2042"/>
      <c r="AG46" s="2042"/>
      <c r="AH46" s="2042"/>
      <c r="AI46" s="2042"/>
      <c r="AJ46" s="2042"/>
      <c r="AK46" s="2042"/>
      <c r="AL46" s="2042"/>
      <c r="AM46" s="2042"/>
      <c r="AN46" s="2042"/>
      <c r="AO46" s="2042"/>
      <c r="AP46" s="2042"/>
      <c r="AQ46" s="2042"/>
      <c r="AR46" s="2042"/>
      <c r="AS46" s="2042"/>
      <c r="AT46" s="2042"/>
      <c r="AU46" s="2042"/>
      <c r="AV46" s="2042"/>
      <c r="AW46" s="2042"/>
      <c r="AX46" s="2042"/>
      <c r="AY46" s="2042"/>
      <c r="AZ46" s="2042"/>
      <c r="BA46" s="2042"/>
      <c r="BB46" s="2044"/>
      <c r="BC46" s="1927"/>
      <c r="BD46" s="1921"/>
      <c r="BE46" s="1927"/>
      <c r="BF46" s="1927"/>
      <c r="BG46" s="1921"/>
      <c r="BH46" s="1927"/>
      <c r="BI46" s="1927"/>
      <c r="BJ46" s="1921"/>
      <c r="BK46" s="1927"/>
      <c r="BL46" s="1927"/>
      <c r="BM46" s="1921"/>
    </row>
    <row r="47" spans="2:65" ht="13.5" hidden="1" customHeight="1">
      <c r="B47" s="2039"/>
      <c r="C47" s="2042"/>
      <c r="D47" s="2042"/>
      <c r="E47" s="2042"/>
      <c r="F47" s="2042"/>
      <c r="G47" s="2042"/>
      <c r="H47" s="2042"/>
      <c r="I47" s="2042"/>
      <c r="J47" s="2042"/>
      <c r="K47" s="2042"/>
      <c r="L47" s="2042"/>
      <c r="M47" s="2042"/>
      <c r="N47" s="2042"/>
      <c r="O47" s="2042"/>
      <c r="P47" s="2042"/>
      <c r="Q47" s="2042"/>
      <c r="R47" s="2042"/>
      <c r="S47" s="2042"/>
      <c r="T47" s="2042"/>
      <c r="U47" s="2042"/>
      <c r="V47" s="2042"/>
      <c r="W47" s="2042"/>
      <c r="X47" s="2042"/>
      <c r="Y47" s="2042"/>
      <c r="Z47" s="2042"/>
      <c r="AA47" s="2042"/>
      <c r="AB47" s="2042"/>
      <c r="AC47" s="2042"/>
      <c r="AD47" s="2042"/>
      <c r="AE47" s="2042"/>
      <c r="AF47" s="2042"/>
      <c r="AG47" s="2042"/>
      <c r="AH47" s="2042"/>
      <c r="AI47" s="2042"/>
      <c r="AJ47" s="2042"/>
      <c r="AK47" s="2042"/>
      <c r="AL47" s="2042"/>
      <c r="AM47" s="2042"/>
      <c r="AN47" s="2042"/>
      <c r="AO47" s="2042"/>
      <c r="AP47" s="2042"/>
      <c r="AQ47" s="2042"/>
      <c r="AR47" s="2042"/>
      <c r="AS47" s="2042"/>
      <c r="AT47" s="2042"/>
      <c r="AU47" s="2042"/>
      <c r="AV47" s="2042"/>
      <c r="AW47" s="2042"/>
      <c r="AX47" s="2042"/>
      <c r="AY47" s="2042"/>
      <c r="AZ47" s="2042"/>
      <c r="BA47" s="2042"/>
      <c r="BB47" s="2044"/>
      <c r="BC47" s="1927"/>
      <c r="BD47" s="1921"/>
      <c r="BE47" s="1927"/>
      <c r="BF47" s="1927"/>
      <c r="BG47" s="1921"/>
      <c r="BH47" s="1927"/>
      <c r="BI47" s="1927"/>
      <c r="BJ47" s="1921"/>
      <c r="BK47" s="1927"/>
      <c r="BL47" s="1927"/>
      <c r="BM47" s="1921"/>
    </row>
    <row r="48" spans="2:65" ht="13.5" hidden="1" customHeight="1">
      <c r="B48" s="2039"/>
      <c r="C48" s="2042"/>
      <c r="D48" s="2042"/>
      <c r="E48" s="2042"/>
      <c r="F48" s="2042"/>
      <c r="G48" s="2042"/>
      <c r="H48" s="2042"/>
      <c r="I48" s="2042"/>
      <c r="J48" s="2042"/>
      <c r="K48" s="2042"/>
      <c r="L48" s="2042"/>
      <c r="M48" s="2042"/>
      <c r="N48" s="2042"/>
      <c r="O48" s="2042"/>
      <c r="P48" s="2042"/>
      <c r="Q48" s="2042"/>
      <c r="R48" s="2042"/>
      <c r="S48" s="2042"/>
      <c r="T48" s="2042"/>
      <c r="U48" s="2042"/>
      <c r="V48" s="2042"/>
      <c r="W48" s="2042"/>
      <c r="X48" s="2042"/>
      <c r="Y48" s="2042"/>
      <c r="Z48" s="2042"/>
      <c r="AA48" s="2042"/>
      <c r="AB48" s="2042"/>
      <c r="AC48" s="2042"/>
      <c r="AD48" s="2042"/>
      <c r="AE48" s="2042"/>
      <c r="AF48" s="2042"/>
      <c r="AG48" s="2042"/>
      <c r="AH48" s="2042"/>
      <c r="AI48" s="2042"/>
      <c r="AJ48" s="2042"/>
      <c r="AK48" s="2042"/>
      <c r="AL48" s="2042"/>
      <c r="AM48" s="2042"/>
      <c r="AN48" s="2042"/>
      <c r="AO48" s="2042"/>
      <c r="AP48" s="2042"/>
      <c r="AQ48" s="2042"/>
      <c r="AR48" s="2042"/>
      <c r="AS48" s="2042"/>
      <c r="AT48" s="2042"/>
      <c r="AU48" s="2042"/>
      <c r="AV48" s="2042"/>
      <c r="AW48" s="2042"/>
      <c r="AX48" s="2042"/>
      <c r="AY48" s="2042"/>
      <c r="AZ48" s="2042"/>
      <c r="BA48" s="2042"/>
      <c r="BB48" s="2044"/>
      <c r="BC48" s="1927"/>
      <c r="BD48" s="1921"/>
      <c r="BE48" s="1927"/>
      <c r="BF48" s="1927"/>
      <c r="BG48" s="1921"/>
      <c r="BH48" s="1927"/>
      <c r="BI48" s="1927"/>
      <c r="BJ48" s="1921"/>
      <c r="BK48" s="1927"/>
      <c r="BL48" s="1927"/>
      <c r="BM48" s="1921"/>
    </row>
    <row r="49" spans="2:65" ht="1.5" customHeight="1" thickBot="1">
      <c r="B49" s="1923"/>
      <c r="C49" s="2038"/>
      <c r="D49" s="2038"/>
      <c r="E49" s="2038"/>
      <c r="F49" s="2038"/>
      <c r="G49" s="2038"/>
      <c r="H49" s="2038"/>
      <c r="I49" s="2038"/>
      <c r="J49" s="2038"/>
      <c r="K49" s="2038"/>
      <c r="L49" s="2038"/>
      <c r="M49" s="2038"/>
      <c r="N49" s="2038"/>
      <c r="O49" s="2038"/>
      <c r="P49" s="2038"/>
      <c r="Q49" s="2038"/>
      <c r="R49" s="2038"/>
      <c r="S49" s="2038"/>
      <c r="T49" s="2038"/>
      <c r="U49" s="2038"/>
      <c r="V49" s="2038"/>
      <c r="W49" s="2038"/>
      <c r="X49" s="2038"/>
      <c r="Y49" s="2038"/>
      <c r="Z49" s="2038"/>
      <c r="AA49" s="2038"/>
      <c r="AB49" s="2038"/>
      <c r="AC49" s="2038"/>
      <c r="AD49" s="2038"/>
      <c r="AE49" s="2038"/>
      <c r="AF49" s="2038"/>
      <c r="AG49" s="2038"/>
      <c r="AH49" s="2038"/>
      <c r="AI49" s="2038"/>
      <c r="AJ49" s="2038"/>
      <c r="AK49" s="2038"/>
      <c r="AL49" s="2038"/>
      <c r="AM49" s="2038"/>
      <c r="AN49" s="2038"/>
      <c r="AO49" s="2038"/>
      <c r="AP49" s="2038"/>
      <c r="AQ49" s="2038"/>
      <c r="AR49" s="2038"/>
      <c r="AS49" s="2038"/>
      <c r="AT49" s="2038"/>
      <c r="AU49" s="2038"/>
      <c r="AV49" s="2038"/>
      <c r="AW49" s="2038"/>
      <c r="AX49" s="2038"/>
      <c r="AY49" s="2038"/>
      <c r="AZ49" s="2038"/>
      <c r="BA49" s="2038"/>
      <c r="BB49" s="2038"/>
      <c r="BC49" s="1927"/>
      <c r="BD49" s="1921"/>
      <c r="BE49" s="1927"/>
      <c r="BF49" s="1927"/>
      <c r="BG49" s="1921"/>
      <c r="BH49" s="1927"/>
      <c r="BI49" s="1927"/>
      <c r="BJ49" s="1921"/>
      <c r="BK49" s="1927"/>
      <c r="BL49" s="1927"/>
      <c r="BM49" s="1921"/>
    </row>
    <row r="50" spans="2:65" ht="3" customHeight="1" thickBot="1">
      <c r="B50" s="2039" t="s">
        <v>410</v>
      </c>
      <c r="C50" s="2043"/>
      <c r="D50" s="2042"/>
      <c r="E50" s="2042"/>
      <c r="F50" s="2042"/>
      <c r="G50" s="2042"/>
      <c r="H50" s="2042"/>
      <c r="I50" s="2042"/>
      <c r="J50" s="2042"/>
      <c r="K50" s="2042"/>
      <c r="L50" s="2042"/>
      <c r="M50" s="2042"/>
      <c r="N50" s="2042"/>
      <c r="O50" s="2042"/>
      <c r="P50" s="2042"/>
      <c r="Q50" s="2042"/>
      <c r="R50" s="2042"/>
      <c r="S50" s="2042"/>
      <c r="T50" s="2042" t="s">
        <v>422</v>
      </c>
      <c r="U50" s="2042" t="s">
        <v>422</v>
      </c>
      <c r="V50" s="2043"/>
      <c r="W50" s="2042"/>
      <c r="X50" s="2042"/>
      <c r="Y50" s="2042"/>
      <c r="Z50" s="2042"/>
      <c r="AA50" s="2042"/>
      <c r="AB50" s="2042"/>
      <c r="AC50" s="2042"/>
      <c r="AD50" s="2042"/>
      <c r="AE50" s="2042"/>
      <c r="AF50" s="2042"/>
      <c r="AG50" s="2042"/>
      <c r="AH50" s="2042"/>
      <c r="AI50" s="2042"/>
      <c r="AJ50" s="2042"/>
      <c r="AK50" s="2042"/>
      <c r="AL50" s="2042"/>
      <c r="AM50" s="2042"/>
      <c r="AN50" s="2042"/>
      <c r="AO50" s="2042"/>
      <c r="AP50" s="2042"/>
      <c r="AQ50" s="2042"/>
      <c r="AR50" s="2042" t="s">
        <v>423</v>
      </c>
      <c r="AS50" s="2042" t="s">
        <v>423</v>
      </c>
      <c r="AT50" s="2042" t="s">
        <v>422</v>
      </c>
      <c r="AU50" s="2042" t="s">
        <v>422</v>
      </c>
      <c r="AV50" s="2042" t="s">
        <v>422</v>
      </c>
      <c r="AW50" s="2042" t="s">
        <v>422</v>
      </c>
      <c r="AX50" s="2042" t="s">
        <v>422</v>
      </c>
      <c r="AY50" s="2042" t="s">
        <v>422</v>
      </c>
      <c r="AZ50" s="2042" t="s">
        <v>422</v>
      </c>
      <c r="BA50" s="2042" t="s">
        <v>422</v>
      </c>
      <c r="BB50" s="2042" t="s">
        <v>422</v>
      </c>
      <c r="BC50" s="1927"/>
      <c r="BD50" s="1921"/>
      <c r="BE50" s="1927"/>
      <c r="BF50" s="1927"/>
      <c r="BG50" s="1921"/>
      <c r="BH50" s="1927"/>
      <c r="BI50" s="1927"/>
      <c r="BJ50" s="1921"/>
      <c r="BK50" s="1927"/>
      <c r="BL50" s="1927"/>
      <c r="BM50" s="1921"/>
    </row>
    <row r="51" spans="2:65" ht="3" customHeight="1" thickBot="1">
      <c r="B51" s="2039"/>
      <c r="C51" s="2043"/>
      <c r="D51" s="2042"/>
      <c r="E51" s="2042"/>
      <c r="F51" s="2042"/>
      <c r="G51" s="2042"/>
      <c r="H51" s="2042"/>
      <c r="I51" s="2042"/>
      <c r="J51" s="2042"/>
      <c r="K51" s="2042"/>
      <c r="L51" s="2042"/>
      <c r="M51" s="2042"/>
      <c r="N51" s="2042"/>
      <c r="O51" s="2042"/>
      <c r="P51" s="2042"/>
      <c r="Q51" s="2042"/>
      <c r="R51" s="2042"/>
      <c r="S51" s="2042"/>
      <c r="T51" s="2042"/>
      <c r="U51" s="2042"/>
      <c r="V51" s="2043"/>
      <c r="W51" s="2042"/>
      <c r="X51" s="2042"/>
      <c r="Y51" s="2042"/>
      <c r="Z51" s="2042"/>
      <c r="AA51" s="2042"/>
      <c r="AB51" s="2042"/>
      <c r="AC51" s="2042"/>
      <c r="AD51" s="2042"/>
      <c r="AE51" s="2042"/>
      <c r="AF51" s="2042"/>
      <c r="AG51" s="2042"/>
      <c r="AH51" s="2042"/>
      <c r="AI51" s="2042"/>
      <c r="AJ51" s="2042"/>
      <c r="AK51" s="2042"/>
      <c r="AL51" s="2042"/>
      <c r="AM51" s="2042"/>
      <c r="AN51" s="2042"/>
      <c r="AO51" s="2042"/>
      <c r="AP51" s="2042"/>
      <c r="AQ51" s="2042"/>
      <c r="AR51" s="2042"/>
      <c r="AS51" s="2042"/>
      <c r="AT51" s="2042"/>
      <c r="AU51" s="2042"/>
      <c r="AV51" s="2042"/>
      <c r="AW51" s="2042"/>
      <c r="AX51" s="2042"/>
      <c r="AY51" s="2042"/>
      <c r="AZ51" s="2042"/>
      <c r="BA51" s="2042"/>
      <c r="BB51" s="2042"/>
      <c r="BC51" s="1927"/>
      <c r="BD51" s="1921"/>
      <c r="BE51" s="1927"/>
      <c r="BF51" s="1927"/>
      <c r="BG51" s="1921"/>
      <c r="BH51" s="1927"/>
      <c r="BI51" s="1927"/>
      <c r="BJ51" s="1921"/>
      <c r="BK51" s="1927"/>
      <c r="BL51" s="1927"/>
      <c r="BM51" s="1921"/>
    </row>
    <row r="52" spans="2:65" ht="3" customHeight="1" thickBot="1">
      <c r="B52" s="2039"/>
      <c r="C52" s="2043"/>
      <c r="D52" s="2042"/>
      <c r="E52" s="2042"/>
      <c r="F52" s="2042"/>
      <c r="G52" s="2042"/>
      <c r="H52" s="2042"/>
      <c r="I52" s="2042"/>
      <c r="J52" s="2042"/>
      <c r="K52" s="2042"/>
      <c r="L52" s="2042"/>
      <c r="M52" s="2042"/>
      <c r="N52" s="2042"/>
      <c r="O52" s="2042"/>
      <c r="P52" s="2042"/>
      <c r="Q52" s="2042"/>
      <c r="R52" s="2042"/>
      <c r="S52" s="2042"/>
      <c r="T52" s="2042"/>
      <c r="U52" s="2042"/>
      <c r="V52" s="2043"/>
      <c r="W52" s="2042"/>
      <c r="X52" s="2042"/>
      <c r="Y52" s="2042"/>
      <c r="Z52" s="2042"/>
      <c r="AA52" s="2042"/>
      <c r="AB52" s="2042"/>
      <c r="AC52" s="2042"/>
      <c r="AD52" s="2042"/>
      <c r="AE52" s="2042"/>
      <c r="AF52" s="2042"/>
      <c r="AG52" s="2042"/>
      <c r="AH52" s="2042"/>
      <c r="AI52" s="2042"/>
      <c r="AJ52" s="2042"/>
      <c r="AK52" s="2042"/>
      <c r="AL52" s="2042"/>
      <c r="AM52" s="2042"/>
      <c r="AN52" s="2042"/>
      <c r="AO52" s="2042"/>
      <c r="AP52" s="2042"/>
      <c r="AQ52" s="2042"/>
      <c r="AR52" s="2042"/>
      <c r="AS52" s="2042"/>
      <c r="AT52" s="2042"/>
      <c r="AU52" s="2042"/>
      <c r="AV52" s="2042"/>
      <c r="AW52" s="2042"/>
      <c r="AX52" s="2042"/>
      <c r="AY52" s="2042"/>
      <c r="AZ52" s="2042"/>
      <c r="BA52" s="2042"/>
      <c r="BB52" s="2042"/>
      <c r="BC52" s="1927"/>
      <c r="BD52" s="1921"/>
      <c r="BE52" s="1927"/>
      <c r="BF52" s="1927"/>
      <c r="BG52" s="1921"/>
      <c r="BH52" s="1927"/>
      <c r="BI52" s="1927"/>
      <c r="BJ52" s="1921"/>
      <c r="BK52" s="1927"/>
      <c r="BL52" s="1927"/>
      <c r="BM52" s="1921"/>
    </row>
    <row r="53" spans="2:65" ht="3" customHeight="1" thickBot="1">
      <c r="B53" s="2039"/>
      <c r="C53" s="2043"/>
      <c r="D53" s="2042"/>
      <c r="E53" s="2042"/>
      <c r="F53" s="2042"/>
      <c r="G53" s="2042"/>
      <c r="H53" s="2042"/>
      <c r="I53" s="2042"/>
      <c r="J53" s="2042"/>
      <c r="K53" s="2042"/>
      <c r="L53" s="2042"/>
      <c r="M53" s="2042"/>
      <c r="N53" s="2042"/>
      <c r="O53" s="2042"/>
      <c r="P53" s="2042"/>
      <c r="Q53" s="2042"/>
      <c r="R53" s="2042"/>
      <c r="S53" s="2042"/>
      <c r="T53" s="2042"/>
      <c r="U53" s="2042"/>
      <c r="V53" s="2043"/>
      <c r="W53" s="2042"/>
      <c r="X53" s="2042"/>
      <c r="Y53" s="2042"/>
      <c r="Z53" s="2042"/>
      <c r="AA53" s="2042"/>
      <c r="AB53" s="2042"/>
      <c r="AC53" s="2042"/>
      <c r="AD53" s="2042"/>
      <c r="AE53" s="2042"/>
      <c r="AF53" s="2042"/>
      <c r="AG53" s="2042"/>
      <c r="AH53" s="2042"/>
      <c r="AI53" s="2042"/>
      <c r="AJ53" s="2042"/>
      <c r="AK53" s="2042"/>
      <c r="AL53" s="2042"/>
      <c r="AM53" s="2042"/>
      <c r="AN53" s="2042"/>
      <c r="AO53" s="2042"/>
      <c r="AP53" s="2042"/>
      <c r="AQ53" s="2042"/>
      <c r="AR53" s="2042"/>
      <c r="AS53" s="2042"/>
      <c r="AT53" s="2042"/>
      <c r="AU53" s="2042"/>
      <c r="AV53" s="2042"/>
      <c r="AW53" s="2042"/>
      <c r="AX53" s="2042"/>
      <c r="AY53" s="2042"/>
      <c r="AZ53" s="2042"/>
      <c r="BA53" s="2042"/>
      <c r="BB53" s="2042"/>
      <c r="BC53" s="1927"/>
      <c r="BD53" s="1921"/>
      <c r="BE53" s="1927"/>
      <c r="BF53" s="1927"/>
      <c r="BG53" s="1921"/>
      <c r="BH53" s="1927"/>
      <c r="BI53" s="1927"/>
      <c r="BJ53" s="1921"/>
      <c r="BK53" s="1927"/>
      <c r="BL53" s="1927"/>
      <c r="BM53" s="1921"/>
    </row>
    <row r="54" spans="2:65" ht="3" customHeight="1" thickBot="1">
      <c r="B54" s="2039"/>
      <c r="C54" s="2043"/>
      <c r="D54" s="2042"/>
      <c r="E54" s="2042"/>
      <c r="F54" s="2042"/>
      <c r="G54" s="2042"/>
      <c r="H54" s="2042"/>
      <c r="I54" s="2042"/>
      <c r="J54" s="2042"/>
      <c r="K54" s="2042"/>
      <c r="L54" s="2042"/>
      <c r="M54" s="2042"/>
      <c r="N54" s="2042"/>
      <c r="O54" s="2042"/>
      <c r="P54" s="2042"/>
      <c r="Q54" s="2042"/>
      <c r="R54" s="2042"/>
      <c r="S54" s="2042"/>
      <c r="T54" s="2042"/>
      <c r="U54" s="2042"/>
      <c r="V54" s="2043"/>
      <c r="W54" s="2042"/>
      <c r="X54" s="2042"/>
      <c r="Y54" s="2042"/>
      <c r="Z54" s="2042"/>
      <c r="AA54" s="2042"/>
      <c r="AB54" s="2042"/>
      <c r="AC54" s="2042"/>
      <c r="AD54" s="2042"/>
      <c r="AE54" s="2042"/>
      <c r="AF54" s="2042"/>
      <c r="AG54" s="2042"/>
      <c r="AH54" s="2042"/>
      <c r="AI54" s="2042"/>
      <c r="AJ54" s="2042"/>
      <c r="AK54" s="2042"/>
      <c r="AL54" s="2042"/>
      <c r="AM54" s="2042"/>
      <c r="AN54" s="2042"/>
      <c r="AO54" s="2042"/>
      <c r="AP54" s="2042"/>
      <c r="AQ54" s="2042"/>
      <c r="AR54" s="2042"/>
      <c r="AS54" s="2042"/>
      <c r="AT54" s="2042"/>
      <c r="AU54" s="2042"/>
      <c r="AV54" s="2042"/>
      <c r="AW54" s="2042"/>
      <c r="AX54" s="2042"/>
      <c r="AY54" s="2042"/>
      <c r="AZ54" s="2042"/>
      <c r="BA54" s="2042"/>
      <c r="BB54" s="2042"/>
      <c r="BC54" s="1927"/>
      <c r="BD54" s="1921"/>
      <c r="BE54" s="1927"/>
      <c r="BF54" s="1927"/>
      <c r="BG54" s="1921"/>
      <c r="BH54" s="1927"/>
      <c r="BI54" s="1927"/>
      <c r="BJ54" s="1921"/>
      <c r="BK54" s="1927"/>
      <c r="BL54" s="1927"/>
      <c r="BM54" s="1921"/>
    </row>
    <row r="55" spans="2:65" ht="3" customHeight="1" thickBot="1">
      <c r="B55" s="2039"/>
      <c r="C55" s="2043"/>
      <c r="D55" s="2042"/>
      <c r="E55" s="2042"/>
      <c r="F55" s="2042"/>
      <c r="G55" s="2042"/>
      <c r="H55" s="2042"/>
      <c r="I55" s="2042"/>
      <c r="J55" s="2042"/>
      <c r="K55" s="2042"/>
      <c r="L55" s="2042"/>
      <c r="M55" s="2042"/>
      <c r="N55" s="2042"/>
      <c r="O55" s="2042"/>
      <c r="P55" s="2042"/>
      <c r="Q55" s="2042"/>
      <c r="R55" s="2042"/>
      <c r="S55" s="2042"/>
      <c r="T55" s="2042"/>
      <c r="U55" s="2042"/>
      <c r="V55" s="2043"/>
      <c r="W55" s="2042"/>
      <c r="X55" s="2042"/>
      <c r="Y55" s="2042"/>
      <c r="Z55" s="2042"/>
      <c r="AA55" s="2042"/>
      <c r="AB55" s="2042"/>
      <c r="AC55" s="2042"/>
      <c r="AD55" s="2042"/>
      <c r="AE55" s="2042"/>
      <c r="AF55" s="2042"/>
      <c r="AG55" s="2042"/>
      <c r="AH55" s="2042"/>
      <c r="AI55" s="2042"/>
      <c r="AJ55" s="2042"/>
      <c r="AK55" s="2042"/>
      <c r="AL55" s="2042"/>
      <c r="AM55" s="2042"/>
      <c r="AN55" s="2042"/>
      <c r="AO55" s="2042"/>
      <c r="AP55" s="2042"/>
      <c r="AQ55" s="2042"/>
      <c r="AR55" s="2042"/>
      <c r="AS55" s="2042"/>
      <c r="AT55" s="2042"/>
      <c r="AU55" s="2042"/>
      <c r="AV55" s="2042"/>
      <c r="AW55" s="2042"/>
      <c r="AX55" s="2042"/>
      <c r="AY55" s="2042"/>
      <c r="AZ55" s="2042"/>
      <c r="BA55" s="2042"/>
      <c r="BB55" s="2042"/>
      <c r="BC55" s="1927"/>
      <c r="BD55" s="1921"/>
      <c r="BE55" s="1927"/>
      <c r="BF55" s="1927"/>
      <c r="BG55" s="1921"/>
      <c r="BH55" s="1927"/>
      <c r="BI55" s="1927"/>
      <c r="BJ55" s="1921"/>
      <c r="BK55" s="1927"/>
      <c r="BL55" s="1927"/>
      <c r="BM55" s="1921"/>
    </row>
    <row r="56" spans="2:65" ht="2.25" customHeight="1" thickBot="1">
      <c r="B56" s="1923"/>
      <c r="C56" s="2038"/>
      <c r="D56" s="2038"/>
      <c r="E56" s="2038"/>
      <c r="F56" s="2038"/>
      <c r="G56" s="2038"/>
      <c r="H56" s="2038"/>
      <c r="I56" s="2038"/>
      <c r="J56" s="2038"/>
      <c r="K56" s="2038"/>
      <c r="L56" s="2038"/>
      <c r="M56" s="2038"/>
      <c r="N56" s="2038"/>
      <c r="O56" s="2038"/>
      <c r="P56" s="2038"/>
      <c r="Q56" s="2038"/>
      <c r="R56" s="2038"/>
      <c r="S56" s="2038"/>
      <c r="T56" s="2038"/>
      <c r="U56" s="2038"/>
      <c r="V56" s="2038"/>
      <c r="W56" s="2038"/>
      <c r="X56" s="2038"/>
      <c r="Y56" s="2038"/>
      <c r="Z56" s="2038"/>
      <c r="AA56" s="2038"/>
      <c r="AB56" s="2038"/>
      <c r="AC56" s="2038"/>
      <c r="AD56" s="2038"/>
      <c r="AE56" s="2038"/>
      <c r="AF56" s="2038"/>
      <c r="AG56" s="2038"/>
      <c r="AH56" s="2038"/>
      <c r="AI56" s="2038"/>
      <c r="AJ56" s="2038"/>
      <c r="AK56" s="2038"/>
      <c r="AL56" s="2038"/>
      <c r="AM56" s="2038"/>
      <c r="AN56" s="2038"/>
      <c r="AO56" s="2038"/>
      <c r="AP56" s="2038"/>
      <c r="AQ56" s="2038"/>
      <c r="AR56" s="2038"/>
      <c r="AS56" s="2038"/>
      <c r="AT56" s="2038"/>
      <c r="AU56" s="2038"/>
      <c r="AV56" s="2038"/>
      <c r="AW56" s="2038"/>
      <c r="AX56" s="2038"/>
      <c r="AY56" s="2038"/>
      <c r="AZ56" s="2038"/>
      <c r="BA56" s="2038"/>
      <c r="BB56" s="2038"/>
      <c r="BC56" s="1927"/>
      <c r="BD56" s="1921"/>
      <c r="BE56" s="1927"/>
      <c r="BF56" s="1927"/>
      <c r="BG56" s="1921"/>
      <c r="BH56" s="1927"/>
      <c r="BI56" s="1927"/>
      <c r="BJ56" s="1921"/>
      <c r="BK56" s="1927"/>
      <c r="BL56" s="1927"/>
      <c r="BM56" s="1921"/>
    </row>
    <row r="57" spans="2:65" ht="3" customHeight="1" thickBot="1">
      <c r="B57" s="2039" t="s">
        <v>411</v>
      </c>
      <c r="C57" s="2043"/>
      <c r="D57" s="2042"/>
      <c r="E57" s="2042"/>
      <c r="F57" s="2042"/>
      <c r="G57" s="2042"/>
      <c r="H57" s="2042"/>
      <c r="I57" s="2042"/>
      <c r="J57" s="2042"/>
      <c r="K57" s="2042"/>
      <c r="L57" s="2042"/>
      <c r="M57" s="2042"/>
      <c r="N57" s="2042"/>
      <c r="O57" s="2042"/>
      <c r="P57" s="2042"/>
      <c r="Q57" s="2042"/>
      <c r="R57" s="2042"/>
      <c r="S57" s="2042" t="s">
        <v>423</v>
      </c>
      <c r="T57" s="2042" t="s">
        <v>422</v>
      </c>
      <c r="U57" s="2042" t="s">
        <v>422</v>
      </c>
      <c r="V57" s="2043"/>
      <c r="W57" s="2042"/>
      <c r="X57" s="2042"/>
      <c r="Y57" s="2042"/>
      <c r="Z57" s="2042" t="s">
        <v>424</v>
      </c>
      <c r="AA57" s="2042" t="s">
        <v>424</v>
      </c>
      <c r="AB57" s="2042"/>
      <c r="AC57" s="2042"/>
      <c r="AD57" s="2042"/>
      <c r="AE57" s="2042"/>
      <c r="AF57" s="2042"/>
      <c r="AG57" s="2042"/>
      <c r="AH57" s="2042"/>
      <c r="AI57" s="2042"/>
      <c r="AJ57" s="2042"/>
      <c r="AK57" s="2042"/>
      <c r="AL57" s="2042"/>
      <c r="AM57" s="2042"/>
      <c r="AN57" s="2042"/>
      <c r="AO57" s="2042" t="s">
        <v>424</v>
      </c>
      <c r="AP57" s="2042" t="s">
        <v>424</v>
      </c>
      <c r="AQ57" s="2042" t="s">
        <v>424</v>
      </c>
      <c r="AR57" s="2042" t="s">
        <v>424</v>
      </c>
      <c r="AS57" s="2042" t="s">
        <v>424</v>
      </c>
      <c r="AT57" s="2042" t="s">
        <v>423</v>
      </c>
      <c r="AU57" s="2042" t="s">
        <v>422</v>
      </c>
      <c r="AV57" s="2042" t="s">
        <v>422</v>
      </c>
      <c r="AW57" s="2042" t="s">
        <v>422</v>
      </c>
      <c r="AX57" s="2042" t="s">
        <v>422</v>
      </c>
      <c r="AY57" s="2042" t="s">
        <v>422</v>
      </c>
      <c r="AZ57" s="2042" t="s">
        <v>422</v>
      </c>
      <c r="BA57" s="2042" t="s">
        <v>422</v>
      </c>
      <c r="BB57" s="2042" t="s">
        <v>422</v>
      </c>
      <c r="BC57" s="1927"/>
      <c r="BD57" s="1921"/>
      <c r="BE57" s="1927"/>
      <c r="BF57" s="1927"/>
      <c r="BG57" s="1921"/>
      <c r="BH57" s="1927"/>
      <c r="BI57" s="1927"/>
      <c r="BJ57" s="1921"/>
      <c r="BK57" s="1927"/>
      <c r="BL57" s="1927"/>
      <c r="BM57" s="1921"/>
    </row>
    <row r="58" spans="2:65" ht="3" customHeight="1" thickBot="1">
      <c r="B58" s="2039"/>
      <c r="C58" s="2043"/>
      <c r="D58" s="2042"/>
      <c r="E58" s="2042"/>
      <c r="F58" s="2042"/>
      <c r="G58" s="2042"/>
      <c r="H58" s="2042"/>
      <c r="I58" s="2042"/>
      <c r="J58" s="2042"/>
      <c r="K58" s="2042"/>
      <c r="L58" s="2042"/>
      <c r="M58" s="2042"/>
      <c r="N58" s="2042"/>
      <c r="O58" s="2042"/>
      <c r="P58" s="2042"/>
      <c r="Q58" s="2042"/>
      <c r="R58" s="2042"/>
      <c r="S58" s="2042"/>
      <c r="T58" s="2042"/>
      <c r="U58" s="2042"/>
      <c r="V58" s="2043"/>
      <c r="W58" s="2042"/>
      <c r="X58" s="2042"/>
      <c r="Y58" s="2042"/>
      <c r="Z58" s="2042"/>
      <c r="AA58" s="2042"/>
      <c r="AB58" s="2042"/>
      <c r="AC58" s="2042"/>
      <c r="AD58" s="2042"/>
      <c r="AE58" s="2042"/>
      <c r="AF58" s="2042"/>
      <c r="AG58" s="2042"/>
      <c r="AH58" s="2042"/>
      <c r="AI58" s="2042"/>
      <c r="AJ58" s="2042"/>
      <c r="AK58" s="2042"/>
      <c r="AL58" s="2042"/>
      <c r="AM58" s="2042"/>
      <c r="AN58" s="2042"/>
      <c r="AO58" s="2042"/>
      <c r="AP58" s="2042"/>
      <c r="AQ58" s="2042"/>
      <c r="AR58" s="2042"/>
      <c r="AS58" s="2042"/>
      <c r="AT58" s="2042"/>
      <c r="AU58" s="2042"/>
      <c r="AV58" s="2042"/>
      <c r="AW58" s="2042"/>
      <c r="AX58" s="2042"/>
      <c r="AY58" s="2042"/>
      <c r="AZ58" s="2042"/>
      <c r="BA58" s="2042"/>
      <c r="BB58" s="2042"/>
      <c r="BC58" s="1927"/>
      <c r="BD58" s="1921"/>
      <c r="BE58" s="1927"/>
      <c r="BF58" s="1927"/>
      <c r="BG58" s="1921"/>
      <c r="BH58" s="1927"/>
      <c r="BI58" s="1927"/>
      <c r="BJ58" s="1921"/>
      <c r="BK58" s="1927"/>
      <c r="BL58" s="1927"/>
      <c r="BM58" s="1921"/>
    </row>
    <row r="59" spans="2:65" ht="3" customHeight="1" thickBot="1">
      <c r="B59" s="2039"/>
      <c r="C59" s="2043"/>
      <c r="D59" s="2042"/>
      <c r="E59" s="2042"/>
      <c r="F59" s="2042"/>
      <c r="G59" s="2042"/>
      <c r="H59" s="2042"/>
      <c r="I59" s="2042"/>
      <c r="J59" s="2042"/>
      <c r="K59" s="2042"/>
      <c r="L59" s="2042"/>
      <c r="M59" s="2042"/>
      <c r="N59" s="2042"/>
      <c r="O59" s="2042"/>
      <c r="P59" s="2042"/>
      <c r="Q59" s="2042"/>
      <c r="R59" s="2042"/>
      <c r="S59" s="2042"/>
      <c r="T59" s="2042"/>
      <c r="U59" s="2042"/>
      <c r="V59" s="2043"/>
      <c r="W59" s="2042"/>
      <c r="X59" s="2042"/>
      <c r="Y59" s="2042"/>
      <c r="Z59" s="2042"/>
      <c r="AA59" s="2042"/>
      <c r="AB59" s="2042"/>
      <c r="AC59" s="2042"/>
      <c r="AD59" s="2042"/>
      <c r="AE59" s="2042"/>
      <c r="AF59" s="2042"/>
      <c r="AG59" s="2042"/>
      <c r="AH59" s="2042"/>
      <c r="AI59" s="2042"/>
      <c r="AJ59" s="2042"/>
      <c r="AK59" s="2042"/>
      <c r="AL59" s="2042"/>
      <c r="AM59" s="2042"/>
      <c r="AN59" s="2042"/>
      <c r="AO59" s="2042"/>
      <c r="AP59" s="2042"/>
      <c r="AQ59" s="2042"/>
      <c r="AR59" s="2042"/>
      <c r="AS59" s="2042"/>
      <c r="AT59" s="2042"/>
      <c r="AU59" s="2042"/>
      <c r="AV59" s="2042"/>
      <c r="AW59" s="2042"/>
      <c r="AX59" s="2042"/>
      <c r="AY59" s="2042"/>
      <c r="AZ59" s="2042"/>
      <c r="BA59" s="2042"/>
      <c r="BB59" s="2042"/>
      <c r="BC59" s="1927"/>
      <c r="BD59" s="1921"/>
      <c r="BE59" s="1927"/>
      <c r="BF59" s="1927"/>
      <c r="BG59" s="1921"/>
      <c r="BH59" s="1927"/>
      <c r="BI59" s="1927"/>
      <c r="BJ59" s="1921"/>
      <c r="BK59" s="1927"/>
      <c r="BL59" s="1927"/>
      <c r="BM59" s="1921"/>
    </row>
    <row r="60" spans="2:65" ht="3" customHeight="1" thickBot="1">
      <c r="B60" s="2039"/>
      <c r="C60" s="2043"/>
      <c r="D60" s="2042"/>
      <c r="E60" s="2042"/>
      <c r="F60" s="2042"/>
      <c r="G60" s="2042"/>
      <c r="H60" s="2042"/>
      <c r="I60" s="2042"/>
      <c r="J60" s="2042"/>
      <c r="K60" s="2042"/>
      <c r="L60" s="2042"/>
      <c r="M60" s="2042"/>
      <c r="N60" s="2042"/>
      <c r="O60" s="2042"/>
      <c r="P60" s="2042"/>
      <c r="Q60" s="2042"/>
      <c r="R60" s="2042"/>
      <c r="S60" s="2042"/>
      <c r="T60" s="2042"/>
      <c r="U60" s="2042"/>
      <c r="V60" s="2043"/>
      <c r="W60" s="2042"/>
      <c r="X60" s="2042"/>
      <c r="Y60" s="2042"/>
      <c r="Z60" s="2042"/>
      <c r="AA60" s="2042"/>
      <c r="AB60" s="2042"/>
      <c r="AC60" s="2042"/>
      <c r="AD60" s="2042"/>
      <c r="AE60" s="2042"/>
      <c r="AF60" s="2042"/>
      <c r="AG60" s="2042"/>
      <c r="AH60" s="2042"/>
      <c r="AI60" s="2042"/>
      <c r="AJ60" s="2042"/>
      <c r="AK60" s="2042"/>
      <c r="AL60" s="2042"/>
      <c r="AM60" s="2042"/>
      <c r="AN60" s="2042"/>
      <c r="AO60" s="2042"/>
      <c r="AP60" s="2042"/>
      <c r="AQ60" s="2042"/>
      <c r="AR60" s="2042"/>
      <c r="AS60" s="2042"/>
      <c r="AT60" s="2042"/>
      <c r="AU60" s="2042"/>
      <c r="AV60" s="2042"/>
      <c r="AW60" s="2042"/>
      <c r="AX60" s="2042"/>
      <c r="AY60" s="2042"/>
      <c r="AZ60" s="2042"/>
      <c r="BA60" s="2042"/>
      <c r="BB60" s="2042"/>
      <c r="BC60" s="1927"/>
      <c r="BD60" s="1921"/>
      <c r="BE60" s="1927"/>
      <c r="BF60" s="1927"/>
      <c r="BG60" s="1921"/>
      <c r="BH60" s="1927"/>
      <c r="BI60" s="1927"/>
      <c r="BJ60" s="1921"/>
      <c r="BK60" s="1927"/>
      <c r="BL60" s="1927"/>
      <c r="BM60" s="1921"/>
    </row>
    <row r="61" spans="2:65" ht="3" customHeight="1" thickBot="1">
      <c r="B61" s="2039"/>
      <c r="C61" s="2043"/>
      <c r="D61" s="2042"/>
      <c r="E61" s="2042"/>
      <c r="F61" s="2042"/>
      <c r="G61" s="2042"/>
      <c r="H61" s="2042"/>
      <c r="I61" s="2042"/>
      <c r="J61" s="2042"/>
      <c r="K61" s="2042"/>
      <c r="L61" s="2042"/>
      <c r="M61" s="2042"/>
      <c r="N61" s="2042"/>
      <c r="O61" s="2042"/>
      <c r="P61" s="2042"/>
      <c r="Q61" s="2042"/>
      <c r="R61" s="2042"/>
      <c r="S61" s="2042"/>
      <c r="T61" s="2042"/>
      <c r="U61" s="2042"/>
      <c r="V61" s="2043"/>
      <c r="W61" s="2042"/>
      <c r="X61" s="2042"/>
      <c r="Y61" s="2042"/>
      <c r="Z61" s="2042"/>
      <c r="AA61" s="2042"/>
      <c r="AB61" s="2042"/>
      <c r="AC61" s="2042"/>
      <c r="AD61" s="2042"/>
      <c r="AE61" s="2042"/>
      <c r="AF61" s="2042"/>
      <c r="AG61" s="2042"/>
      <c r="AH61" s="2042"/>
      <c r="AI61" s="2042"/>
      <c r="AJ61" s="2042"/>
      <c r="AK61" s="2042"/>
      <c r="AL61" s="2042"/>
      <c r="AM61" s="2042"/>
      <c r="AN61" s="2042"/>
      <c r="AO61" s="2042"/>
      <c r="AP61" s="2042"/>
      <c r="AQ61" s="2042"/>
      <c r="AR61" s="2042"/>
      <c r="AS61" s="2042"/>
      <c r="AT61" s="2042"/>
      <c r="AU61" s="2042"/>
      <c r="AV61" s="2042"/>
      <c r="AW61" s="2042"/>
      <c r="AX61" s="2042"/>
      <c r="AY61" s="2042"/>
      <c r="AZ61" s="2042"/>
      <c r="BA61" s="2042"/>
      <c r="BB61" s="2042"/>
      <c r="BC61" s="1927"/>
      <c r="BD61" s="1921"/>
      <c r="BE61" s="1927"/>
      <c r="BF61" s="1927"/>
      <c r="BG61" s="1921"/>
      <c r="BH61" s="1927"/>
      <c r="BI61" s="1927"/>
      <c r="BJ61" s="1921"/>
      <c r="BK61" s="1927"/>
      <c r="BL61" s="1927"/>
      <c r="BM61" s="1921"/>
    </row>
    <row r="62" spans="2:65" ht="3" customHeight="1" thickBot="1">
      <c r="B62" s="2039"/>
      <c r="C62" s="2043"/>
      <c r="D62" s="2042"/>
      <c r="E62" s="2042"/>
      <c r="F62" s="2042"/>
      <c r="G62" s="2042"/>
      <c r="H62" s="2042"/>
      <c r="I62" s="2042"/>
      <c r="J62" s="2042"/>
      <c r="K62" s="2042"/>
      <c r="L62" s="2042"/>
      <c r="M62" s="2042"/>
      <c r="N62" s="2042"/>
      <c r="O62" s="2042"/>
      <c r="P62" s="2042"/>
      <c r="Q62" s="2042"/>
      <c r="R62" s="2042"/>
      <c r="S62" s="2042"/>
      <c r="T62" s="2042"/>
      <c r="U62" s="2042"/>
      <c r="V62" s="2043"/>
      <c r="W62" s="2042"/>
      <c r="X62" s="2042"/>
      <c r="Y62" s="2042"/>
      <c r="Z62" s="2042"/>
      <c r="AA62" s="2042"/>
      <c r="AB62" s="2042"/>
      <c r="AC62" s="2042"/>
      <c r="AD62" s="2042"/>
      <c r="AE62" s="2042"/>
      <c r="AF62" s="2042"/>
      <c r="AG62" s="2042"/>
      <c r="AH62" s="2042"/>
      <c r="AI62" s="2042"/>
      <c r="AJ62" s="2042"/>
      <c r="AK62" s="2042"/>
      <c r="AL62" s="2042"/>
      <c r="AM62" s="2042"/>
      <c r="AN62" s="2042"/>
      <c r="AO62" s="2042"/>
      <c r="AP62" s="2042"/>
      <c r="AQ62" s="2042"/>
      <c r="AR62" s="2042"/>
      <c r="AS62" s="2042"/>
      <c r="AT62" s="2042"/>
      <c r="AU62" s="2042"/>
      <c r="AV62" s="2042"/>
      <c r="AW62" s="2042"/>
      <c r="AX62" s="2042"/>
      <c r="AY62" s="2042"/>
      <c r="AZ62" s="2042"/>
      <c r="BA62" s="2042"/>
      <c r="BB62" s="2042"/>
      <c r="BC62" s="1927"/>
      <c r="BD62" s="1921"/>
      <c r="BE62" s="1927"/>
      <c r="BF62" s="1927"/>
      <c r="BG62" s="1921"/>
      <c r="BH62" s="1927"/>
      <c r="BI62" s="1927"/>
      <c r="BJ62" s="1921"/>
      <c r="BK62" s="1927"/>
      <c r="BL62" s="1927"/>
      <c r="BM62" s="1921"/>
    </row>
    <row r="63" spans="2:65" ht="2.25" customHeight="1" thickBot="1">
      <c r="B63" s="1923"/>
      <c r="C63" s="2038"/>
      <c r="D63" s="2038"/>
      <c r="E63" s="2038"/>
      <c r="F63" s="2038"/>
      <c r="G63" s="2038"/>
      <c r="H63" s="2038"/>
      <c r="I63" s="2038"/>
      <c r="J63" s="2038"/>
      <c r="K63" s="2038"/>
      <c r="L63" s="2038"/>
      <c r="M63" s="2038"/>
      <c r="N63" s="2038"/>
      <c r="O63" s="2038"/>
      <c r="P63" s="2038"/>
      <c r="Q63" s="2038"/>
      <c r="R63" s="2038"/>
      <c r="S63" s="2038"/>
      <c r="T63" s="2038"/>
      <c r="U63" s="2038"/>
      <c r="V63" s="2038"/>
      <c r="W63" s="2038"/>
      <c r="X63" s="2038"/>
      <c r="Y63" s="2038"/>
      <c r="Z63" s="2038"/>
      <c r="AA63" s="2038"/>
      <c r="AB63" s="2038"/>
      <c r="AC63" s="2038"/>
      <c r="AD63" s="2038"/>
      <c r="AE63" s="2038"/>
      <c r="AF63" s="2038"/>
      <c r="AG63" s="2038"/>
      <c r="AH63" s="2038"/>
      <c r="AI63" s="2038"/>
      <c r="AJ63" s="2038"/>
      <c r="AK63" s="2038"/>
      <c r="AL63" s="2038"/>
      <c r="AM63" s="2038"/>
      <c r="AN63" s="2038"/>
      <c r="AO63" s="2038"/>
      <c r="AP63" s="2038"/>
      <c r="AQ63" s="2038"/>
      <c r="AR63" s="2038"/>
      <c r="AS63" s="2038"/>
      <c r="AT63" s="2038"/>
      <c r="AU63" s="2038"/>
      <c r="AV63" s="2038"/>
      <c r="AW63" s="2038"/>
      <c r="AX63" s="2038"/>
      <c r="AY63" s="2038"/>
      <c r="AZ63" s="2038"/>
      <c r="BA63" s="2038"/>
      <c r="BB63" s="2038"/>
      <c r="BC63" s="1927"/>
      <c r="BD63" s="1921"/>
      <c r="BE63" s="1927"/>
      <c r="BF63" s="1927"/>
      <c r="BG63" s="1921"/>
      <c r="BH63" s="1927"/>
      <c r="BI63" s="1927"/>
      <c r="BJ63" s="1921"/>
      <c r="BK63" s="1927"/>
      <c r="BL63" s="1927"/>
      <c r="BM63" s="1921"/>
    </row>
    <row r="64" spans="2:65" ht="3" customHeight="1" thickBot="1">
      <c r="B64" s="2039" t="s">
        <v>412</v>
      </c>
      <c r="C64" s="2043" t="s">
        <v>433</v>
      </c>
      <c r="D64" s="2042" t="s">
        <v>433</v>
      </c>
      <c r="E64" s="2042" t="s">
        <v>433</v>
      </c>
      <c r="F64" s="2042" t="s">
        <v>433</v>
      </c>
      <c r="G64" s="2042"/>
      <c r="H64" s="2042"/>
      <c r="I64" s="2042"/>
      <c r="J64" s="2042"/>
      <c r="K64" s="2042"/>
      <c r="L64" s="2042"/>
      <c r="M64" s="2042"/>
      <c r="N64" s="2042"/>
      <c r="O64" s="2042"/>
      <c r="P64" s="2042"/>
      <c r="Q64" s="2042"/>
      <c r="R64" s="2042" t="s">
        <v>424</v>
      </c>
      <c r="S64" s="2042" t="s">
        <v>424</v>
      </c>
      <c r="T64" s="2042" t="s">
        <v>422</v>
      </c>
      <c r="U64" s="2042" t="s">
        <v>422</v>
      </c>
      <c r="V64" s="2043"/>
      <c r="W64" s="2042"/>
      <c r="X64" s="2042"/>
      <c r="Y64" s="2042"/>
      <c r="Z64" s="2042"/>
      <c r="AA64" s="2042"/>
      <c r="AB64" s="2042"/>
      <c r="AC64" s="2042"/>
      <c r="AD64" s="2042" t="s">
        <v>424</v>
      </c>
      <c r="AE64" s="2042" t="s">
        <v>424</v>
      </c>
      <c r="AF64" s="2042" t="s">
        <v>424</v>
      </c>
      <c r="AG64" s="2042" t="s">
        <v>423</v>
      </c>
      <c r="AH64" s="2042" t="s">
        <v>433</v>
      </c>
      <c r="AI64" s="2042" t="s">
        <v>433</v>
      </c>
      <c r="AJ64" s="2042" t="s">
        <v>433</v>
      </c>
      <c r="AK64" s="2042" t="s">
        <v>433</v>
      </c>
      <c r="AL64" s="2042" t="s">
        <v>426</v>
      </c>
      <c r="AM64" s="2042" t="s">
        <v>426</v>
      </c>
      <c r="AN64" s="2042" t="s">
        <v>425</v>
      </c>
      <c r="AO64" s="2042" t="s">
        <v>425</v>
      </c>
      <c r="AP64" s="2042" t="s">
        <v>425</v>
      </c>
      <c r="AQ64" s="2042" t="s">
        <v>425</v>
      </c>
      <c r="AR64" s="2042" t="s">
        <v>427</v>
      </c>
      <c r="AS64" s="2042" t="s">
        <v>427</v>
      </c>
      <c r="AT64" s="2042" t="s">
        <v>421</v>
      </c>
      <c r="AU64" s="2042" t="s">
        <v>421</v>
      </c>
      <c r="AV64" s="2042" t="s">
        <v>421</v>
      </c>
      <c r="AW64" s="2042" t="s">
        <v>421</v>
      </c>
      <c r="AX64" s="2042" t="s">
        <v>421</v>
      </c>
      <c r="AY64" s="2042" t="s">
        <v>421</v>
      </c>
      <c r="AZ64" s="2042" t="s">
        <v>421</v>
      </c>
      <c r="BA64" s="2042" t="s">
        <v>421</v>
      </c>
      <c r="BB64" s="2042" t="s">
        <v>421</v>
      </c>
      <c r="BC64" s="1927"/>
      <c r="BD64" s="1921"/>
      <c r="BE64" s="1927"/>
      <c r="BF64" s="1927"/>
      <c r="BG64" s="1921"/>
      <c r="BH64" s="1927"/>
      <c r="BI64" s="1927"/>
      <c r="BJ64" s="1921"/>
      <c r="BK64" s="1927"/>
      <c r="BL64" s="1927"/>
      <c r="BM64" s="1921"/>
    </row>
    <row r="65" spans="2:65" ht="3" customHeight="1" thickBot="1">
      <c r="B65" s="2039"/>
      <c r="C65" s="2043"/>
      <c r="D65" s="2042"/>
      <c r="E65" s="2042"/>
      <c r="F65" s="2042"/>
      <c r="G65" s="2042"/>
      <c r="H65" s="2042"/>
      <c r="I65" s="2042"/>
      <c r="J65" s="2042"/>
      <c r="K65" s="2042"/>
      <c r="L65" s="2042"/>
      <c r="M65" s="2042"/>
      <c r="N65" s="2042"/>
      <c r="O65" s="2042"/>
      <c r="P65" s="2042"/>
      <c r="Q65" s="2042"/>
      <c r="R65" s="2042"/>
      <c r="S65" s="2042"/>
      <c r="T65" s="2042"/>
      <c r="U65" s="2042"/>
      <c r="V65" s="2043"/>
      <c r="W65" s="2042"/>
      <c r="X65" s="2042"/>
      <c r="Y65" s="2042"/>
      <c r="Z65" s="2042"/>
      <c r="AA65" s="2042"/>
      <c r="AB65" s="2042"/>
      <c r="AC65" s="2042"/>
      <c r="AD65" s="2042"/>
      <c r="AE65" s="2042"/>
      <c r="AF65" s="2042"/>
      <c r="AG65" s="2042"/>
      <c r="AH65" s="2042"/>
      <c r="AI65" s="2042"/>
      <c r="AJ65" s="2042"/>
      <c r="AK65" s="2042"/>
      <c r="AL65" s="2042"/>
      <c r="AM65" s="2042"/>
      <c r="AN65" s="2042"/>
      <c r="AO65" s="2042"/>
      <c r="AP65" s="2042"/>
      <c r="AQ65" s="2042"/>
      <c r="AR65" s="2042"/>
      <c r="AS65" s="2042"/>
      <c r="AT65" s="2042"/>
      <c r="AU65" s="2042"/>
      <c r="AV65" s="2042"/>
      <c r="AW65" s="2042"/>
      <c r="AX65" s="2042"/>
      <c r="AY65" s="2042"/>
      <c r="AZ65" s="2042"/>
      <c r="BA65" s="2042"/>
      <c r="BB65" s="2042"/>
      <c r="BC65" s="1927"/>
      <c r="BD65" s="1921"/>
      <c r="BE65" s="1927"/>
      <c r="BF65" s="1927"/>
      <c r="BG65" s="1921"/>
      <c r="BH65" s="1927"/>
      <c r="BI65" s="1927"/>
      <c r="BJ65" s="1921"/>
      <c r="BK65" s="1927"/>
      <c r="BL65" s="1927"/>
      <c r="BM65" s="1921"/>
    </row>
    <row r="66" spans="2:65" ht="3" customHeight="1" thickBot="1">
      <c r="B66" s="2039"/>
      <c r="C66" s="2043"/>
      <c r="D66" s="2042"/>
      <c r="E66" s="2042"/>
      <c r="F66" s="2042"/>
      <c r="G66" s="2042"/>
      <c r="H66" s="2042"/>
      <c r="I66" s="2042"/>
      <c r="J66" s="2042"/>
      <c r="K66" s="2042"/>
      <c r="L66" s="2042"/>
      <c r="M66" s="2042"/>
      <c r="N66" s="2042"/>
      <c r="O66" s="2042"/>
      <c r="P66" s="2042"/>
      <c r="Q66" s="2042"/>
      <c r="R66" s="2042"/>
      <c r="S66" s="2042"/>
      <c r="T66" s="2042"/>
      <c r="U66" s="2042"/>
      <c r="V66" s="2043"/>
      <c r="W66" s="2042"/>
      <c r="X66" s="2042"/>
      <c r="Y66" s="2042"/>
      <c r="Z66" s="2042"/>
      <c r="AA66" s="2042"/>
      <c r="AB66" s="2042"/>
      <c r="AC66" s="2042"/>
      <c r="AD66" s="2042"/>
      <c r="AE66" s="2042"/>
      <c r="AF66" s="2042"/>
      <c r="AG66" s="2042"/>
      <c r="AH66" s="2042"/>
      <c r="AI66" s="2042"/>
      <c r="AJ66" s="2042"/>
      <c r="AK66" s="2042"/>
      <c r="AL66" s="2042"/>
      <c r="AM66" s="2042"/>
      <c r="AN66" s="2042"/>
      <c r="AO66" s="2042"/>
      <c r="AP66" s="2042"/>
      <c r="AQ66" s="2042"/>
      <c r="AR66" s="2042"/>
      <c r="AS66" s="2042"/>
      <c r="AT66" s="2042"/>
      <c r="AU66" s="2042"/>
      <c r="AV66" s="2042"/>
      <c r="AW66" s="2042"/>
      <c r="AX66" s="2042"/>
      <c r="AY66" s="2042"/>
      <c r="AZ66" s="2042"/>
      <c r="BA66" s="2042"/>
      <c r="BB66" s="2042"/>
      <c r="BC66" s="1927"/>
      <c r="BD66" s="1921"/>
      <c r="BE66" s="1927"/>
      <c r="BF66" s="1927"/>
      <c r="BG66" s="1921"/>
      <c r="BH66" s="1927"/>
      <c r="BI66" s="1927"/>
      <c r="BJ66" s="1921"/>
      <c r="BK66" s="1927"/>
      <c r="BL66" s="1927"/>
      <c r="BM66" s="1921"/>
    </row>
    <row r="67" spans="2:65" ht="3" customHeight="1" thickBot="1">
      <c r="B67" s="2039"/>
      <c r="C67" s="2043"/>
      <c r="D67" s="2042"/>
      <c r="E67" s="2042"/>
      <c r="F67" s="2042"/>
      <c r="G67" s="2042"/>
      <c r="H67" s="2042"/>
      <c r="I67" s="2042"/>
      <c r="J67" s="2042"/>
      <c r="K67" s="2042"/>
      <c r="L67" s="2042"/>
      <c r="M67" s="2042"/>
      <c r="N67" s="2042"/>
      <c r="O67" s="2042"/>
      <c r="P67" s="2042"/>
      <c r="Q67" s="2042"/>
      <c r="R67" s="2042"/>
      <c r="S67" s="2042"/>
      <c r="T67" s="2042"/>
      <c r="U67" s="2042"/>
      <c r="V67" s="2043"/>
      <c r="W67" s="2042"/>
      <c r="X67" s="2042"/>
      <c r="Y67" s="2042"/>
      <c r="Z67" s="2042"/>
      <c r="AA67" s="2042"/>
      <c r="AB67" s="2042"/>
      <c r="AC67" s="2042"/>
      <c r="AD67" s="2042"/>
      <c r="AE67" s="2042"/>
      <c r="AF67" s="2042"/>
      <c r="AG67" s="2042"/>
      <c r="AH67" s="2042"/>
      <c r="AI67" s="2042"/>
      <c r="AJ67" s="2042"/>
      <c r="AK67" s="2042"/>
      <c r="AL67" s="2042"/>
      <c r="AM67" s="2042"/>
      <c r="AN67" s="2042"/>
      <c r="AO67" s="2042"/>
      <c r="AP67" s="2042"/>
      <c r="AQ67" s="2042"/>
      <c r="AR67" s="2042"/>
      <c r="AS67" s="2042"/>
      <c r="AT67" s="2042"/>
      <c r="AU67" s="2042"/>
      <c r="AV67" s="2042"/>
      <c r="AW67" s="2042"/>
      <c r="AX67" s="2042"/>
      <c r="AY67" s="2042"/>
      <c r="AZ67" s="2042"/>
      <c r="BA67" s="2042"/>
      <c r="BB67" s="2042"/>
      <c r="BC67" s="1927"/>
      <c r="BD67" s="1921"/>
      <c r="BE67" s="1927"/>
      <c r="BF67" s="1927"/>
      <c r="BG67" s="1921"/>
      <c r="BH67" s="1927"/>
      <c r="BI67" s="1927"/>
      <c r="BJ67" s="1921"/>
      <c r="BK67" s="1927"/>
      <c r="BL67" s="1927"/>
      <c r="BM67" s="1921"/>
    </row>
    <row r="68" spans="2:65" ht="3" customHeight="1" thickBot="1">
      <c r="B68" s="2039"/>
      <c r="C68" s="2043"/>
      <c r="D68" s="2042"/>
      <c r="E68" s="2042"/>
      <c r="F68" s="2042"/>
      <c r="G68" s="2042"/>
      <c r="H68" s="2042"/>
      <c r="I68" s="2042"/>
      <c r="J68" s="2042"/>
      <c r="K68" s="2042"/>
      <c r="L68" s="2042"/>
      <c r="M68" s="2042"/>
      <c r="N68" s="2042"/>
      <c r="O68" s="2042"/>
      <c r="P68" s="2042"/>
      <c r="Q68" s="2042"/>
      <c r="R68" s="2042"/>
      <c r="S68" s="2042"/>
      <c r="T68" s="2042"/>
      <c r="U68" s="2042"/>
      <c r="V68" s="2043"/>
      <c r="W68" s="2042"/>
      <c r="X68" s="2042"/>
      <c r="Y68" s="2042"/>
      <c r="Z68" s="2042"/>
      <c r="AA68" s="2042"/>
      <c r="AB68" s="2042"/>
      <c r="AC68" s="2042"/>
      <c r="AD68" s="2042"/>
      <c r="AE68" s="2042"/>
      <c r="AF68" s="2042"/>
      <c r="AG68" s="2042"/>
      <c r="AH68" s="2042"/>
      <c r="AI68" s="2042"/>
      <c r="AJ68" s="2042"/>
      <c r="AK68" s="2042"/>
      <c r="AL68" s="2042"/>
      <c r="AM68" s="2042"/>
      <c r="AN68" s="2042"/>
      <c r="AO68" s="2042"/>
      <c r="AP68" s="2042"/>
      <c r="AQ68" s="2042"/>
      <c r="AR68" s="2042"/>
      <c r="AS68" s="2042"/>
      <c r="AT68" s="2042"/>
      <c r="AU68" s="2042"/>
      <c r="AV68" s="2042"/>
      <c r="AW68" s="2042"/>
      <c r="AX68" s="2042"/>
      <c r="AY68" s="2042"/>
      <c r="AZ68" s="2042"/>
      <c r="BA68" s="2042"/>
      <c r="BB68" s="2042"/>
      <c r="BC68" s="1927"/>
      <c r="BD68" s="1921"/>
      <c r="BE68" s="1927"/>
      <c r="BF68" s="1927"/>
      <c r="BG68" s="1921"/>
      <c r="BH68" s="1927"/>
      <c r="BI68" s="1927"/>
      <c r="BJ68" s="1921"/>
      <c r="BK68" s="1927"/>
      <c r="BL68" s="1927"/>
      <c r="BM68" s="1921"/>
    </row>
    <row r="69" spans="2:65" ht="3" customHeight="1" thickBot="1">
      <c r="B69" s="2039"/>
      <c r="C69" s="2043"/>
      <c r="D69" s="2042"/>
      <c r="E69" s="2042"/>
      <c r="F69" s="2042"/>
      <c r="G69" s="2042"/>
      <c r="H69" s="2042"/>
      <c r="I69" s="2042"/>
      <c r="J69" s="2042"/>
      <c r="K69" s="2042"/>
      <c r="L69" s="2042"/>
      <c r="M69" s="2042"/>
      <c r="N69" s="2042"/>
      <c r="O69" s="2042"/>
      <c r="P69" s="2042"/>
      <c r="Q69" s="2042"/>
      <c r="R69" s="2042"/>
      <c r="S69" s="2042"/>
      <c r="T69" s="2042"/>
      <c r="U69" s="2042"/>
      <c r="V69" s="2043"/>
      <c r="W69" s="2042"/>
      <c r="X69" s="2042"/>
      <c r="Y69" s="2042"/>
      <c r="Z69" s="2042"/>
      <c r="AA69" s="2042"/>
      <c r="AB69" s="2042"/>
      <c r="AC69" s="2042"/>
      <c r="AD69" s="2042"/>
      <c r="AE69" s="2042"/>
      <c r="AF69" s="2042"/>
      <c r="AG69" s="2042"/>
      <c r="AH69" s="2042"/>
      <c r="AI69" s="2042"/>
      <c r="AJ69" s="2042"/>
      <c r="AK69" s="2042"/>
      <c r="AL69" s="2042"/>
      <c r="AM69" s="2042"/>
      <c r="AN69" s="2042"/>
      <c r="AO69" s="2042"/>
      <c r="AP69" s="2042"/>
      <c r="AQ69" s="2042"/>
      <c r="AR69" s="2042"/>
      <c r="AS69" s="2042"/>
      <c r="AT69" s="2042"/>
      <c r="AU69" s="2042"/>
      <c r="AV69" s="2042"/>
      <c r="AW69" s="2042"/>
      <c r="AX69" s="2042"/>
      <c r="AY69" s="2042"/>
      <c r="AZ69" s="2042"/>
      <c r="BA69" s="2042"/>
      <c r="BB69" s="2042"/>
      <c r="BC69" s="1927"/>
      <c r="BD69" s="1921"/>
      <c r="BE69" s="1927"/>
      <c r="BF69" s="1927"/>
      <c r="BG69" s="1921"/>
      <c r="BH69" s="1927"/>
      <c r="BI69" s="1927"/>
      <c r="BJ69" s="1921"/>
      <c r="BK69" s="1927"/>
      <c r="BL69" s="1927"/>
      <c r="BM69" s="1921"/>
    </row>
    <row r="70" spans="2:65" ht="13.5" hidden="1" customHeight="1">
      <c r="B70" s="1923"/>
      <c r="C70" s="2038"/>
      <c r="D70" s="2038"/>
      <c r="E70" s="2038"/>
      <c r="F70" s="2038"/>
      <c r="G70" s="2038"/>
      <c r="H70" s="2038"/>
      <c r="I70" s="2038"/>
      <c r="J70" s="2038"/>
      <c r="K70" s="2038"/>
      <c r="L70" s="2038"/>
      <c r="M70" s="2038"/>
      <c r="N70" s="2038"/>
      <c r="O70" s="2038"/>
      <c r="P70" s="2038"/>
      <c r="Q70" s="2038"/>
      <c r="R70" s="2038"/>
      <c r="S70" s="2038"/>
      <c r="T70" s="2038"/>
      <c r="U70" s="2038"/>
      <c r="V70" s="2038"/>
      <c r="W70" s="2038"/>
      <c r="X70" s="2038"/>
      <c r="Y70" s="2038"/>
      <c r="Z70" s="2038"/>
      <c r="AA70" s="2038"/>
      <c r="AB70" s="2038"/>
      <c r="AC70" s="2038"/>
      <c r="AD70" s="2038"/>
      <c r="AE70" s="2038"/>
      <c r="AF70" s="2038"/>
      <c r="AG70" s="2038"/>
      <c r="AH70" s="2038"/>
      <c r="AI70" s="2038"/>
      <c r="AJ70" s="2038"/>
      <c r="AK70" s="2038"/>
      <c r="AL70" s="2038"/>
      <c r="AM70" s="2038"/>
      <c r="AN70" s="2038"/>
      <c r="AO70" s="2038"/>
      <c r="AP70" s="2038"/>
      <c r="AQ70" s="2038"/>
      <c r="AR70" s="2038"/>
      <c r="AS70" s="2038"/>
      <c r="AT70" s="2038"/>
      <c r="AU70" s="2038"/>
      <c r="AV70" s="2038"/>
      <c r="AW70" s="2038"/>
      <c r="AX70" s="2038"/>
      <c r="AY70" s="2038"/>
      <c r="AZ70" s="2038"/>
      <c r="BA70" s="2038"/>
      <c r="BB70" s="2038"/>
      <c r="BC70" s="1927"/>
      <c r="BD70" s="1921"/>
      <c r="BE70" s="1927"/>
      <c r="BF70" s="1927"/>
      <c r="BG70" s="1921"/>
      <c r="BH70" s="1927"/>
      <c r="BI70" s="1927"/>
      <c r="BJ70" s="1921"/>
      <c r="BK70" s="1927"/>
      <c r="BL70" s="1927"/>
      <c r="BM70" s="1921"/>
    </row>
    <row r="71" spans="2:65" ht="13.5" hidden="1" customHeight="1">
      <c r="B71" s="2039" t="s">
        <v>413</v>
      </c>
      <c r="C71" s="2042" t="s">
        <v>421</v>
      </c>
      <c r="D71" s="2042" t="s">
        <v>421</v>
      </c>
      <c r="E71" s="2042" t="s">
        <v>421</v>
      </c>
      <c r="F71" s="2042" t="s">
        <v>421</v>
      </c>
      <c r="G71" s="2042" t="s">
        <v>421</v>
      </c>
      <c r="H71" s="2042" t="s">
        <v>421</v>
      </c>
      <c r="I71" s="2042" t="s">
        <v>421</v>
      </c>
      <c r="J71" s="2042" t="s">
        <v>421</v>
      </c>
      <c r="K71" s="2042" t="s">
        <v>421</v>
      </c>
      <c r="L71" s="2042" t="s">
        <v>421</v>
      </c>
      <c r="M71" s="2042" t="s">
        <v>421</v>
      </c>
      <c r="N71" s="2042" t="s">
        <v>421</v>
      </c>
      <c r="O71" s="2042" t="s">
        <v>421</v>
      </c>
      <c r="P71" s="2042" t="s">
        <v>421</v>
      </c>
      <c r="Q71" s="2042" t="s">
        <v>421</v>
      </c>
      <c r="R71" s="2042" t="s">
        <v>421</v>
      </c>
      <c r="S71" s="2042" t="s">
        <v>421</v>
      </c>
      <c r="T71" s="2042" t="s">
        <v>421</v>
      </c>
      <c r="U71" s="2042" t="s">
        <v>421</v>
      </c>
      <c r="V71" s="2042" t="s">
        <v>421</v>
      </c>
      <c r="W71" s="2042" t="s">
        <v>421</v>
      </c>
      <c r="X71" s="2042" t="s">
        <v>421</v>
      </c>
      <c r="Y71" s="2042" t="s">
        <v>421</v>
      </c>
      <c r="Z71" s="2042" t="s">
        <v>421</v>
      </c>
      <c r="AA71" s="2042" t="s">
        <v>421</v>
      </c>
      <c r="AB71" s="2042" t="s">
        <v>421</v>
      </c>
      <c r="AC71" s="2042" t="s">
        <v>421</v>
      </c>
      <c r="AD71" s="2042" t="s">
        <v>421</v>
      </c>
      <c r="AE71" s="2042" t="s">
        <v>421</v>
      </c>
      <c r="AF71" s="2042" t="s">
        <v>421</v>
      </c>
      <c r="AG71" s="2042" t="s">
        <v>421</v>
      </c>
      <c r="AH71" s="2042" t="s">
        <v>421</v>
      </c>
      <c r="AI71" s="2042" t="s">
        <v>421</v>
      </c>
      <c r="AJ71" s="2042" t="s">
        <v>421</v>
      </c>
      <c r="AK71" s="2042" t="s">
        <v>421</v>
      </c>
      <c r="AL71" s="2042" t="s">
        <v>421</v>
      </c>
      <c r="AM71" s="2042" t="s">
        <v>421</v>
      </c>
      <c r="AN71" s="2042" t="s">
        <v>421</v>
      </c>
      <c r="AO71" s="2042" t="s">
        <v>421</v>
      </c>
      <c r="AP71" s="2042" t="s">
        <v>421</v>
      </c>
      <c r="AQ71" s="2042" t="s">
        <v>421</v>
      </c>
      <c r="AR71" s="2042" t="s">
        <v>421</v>
      </c>
      <c r="AS71" s="2042" t="s">
        <v>421</v>
      </c>
      <c r="AT71" s="2042" t="s">
        <v>421</v>
      </c>
      <c r="AU71" s="2042" t="s">
        <v>421</v>
      </c>
      <c r="AV71" s="2042" t="s">
        <v>421</v>
      </c>
      <c r="AW71" s="2042" t="s">
        <v>421</v>
      </c>
      <c r="AX71" s="2042" t="s">
        <v>421</v>
      </c>
      <c r="AY71" s="2042" t="s">
        <v>421</v>
      </c>
      <c r="AZ71" s="2042" t="s">
        <v>421</v>
      </c>
      <c r="BA71" s="2042" t="s">
        <v>421</v>
      </c>
      <c r="BB71" s="2042" t="s">
        <v>421</v>
      </c>
      <c r="BC71" s="1927"/>
      <c r="BD71" s="1921"/>
      <c r="BE71" s="1927"/>
      <c r="BF71" s="1927"/>
      <c r="BG71" s="1921"/>
      <c r="BH71" s="1927"/>
      <c r="BI71" s="1927"/>
      <c r="BJ71" s="1921"/>
      <c r="BK71" s="1927"/>
      <c r="BL71" s="1927"/>
      <c r="BM71" s="1921"/>
    </row>
    <row r="72" spans="2:65" ht="13.5" hidden="1" customHeight="1">
      <c r="B72" s="2039"/>
      <c r="C72" s="2042"/>
      <c r="D72" s="2042"/>
      <c r="E72" s="2042"/>
      <c r="F72" s="2042"/>
      <c r="G72" s="2042"/>
      <c r="H72" s="2042"/>
      <c r="I72" s="2042"/>
      <c r="J72" s="2042"/>
      <c r="K72" s="2042"/>
      <c r="L72" s="2042"/>
      <c r="M72" s="2042"/>
      <c r="N72" s="2042"/>
      <c r="O72" s="2042"/>
      <c r="P72" s="2042"/>
      <c r="Q72" s="2042"/>
      <c r="R72" s="2042"/>
      <c r="S72" s="2042"/>
      <c r="T72" s="2042"/>
      <c r="U72" s="2042"/>
      <c r="V72" s="2042"/>
      <c r="W72" s="2042"/>
      <c r="X72" s="2042"/>
      <c r="Y72" s="2042"/>
      <c r="Z72" s="2042"/>
      <c r="AA72" s="2042"/>
      <c r="AB72" s="2042"/>
      <c r="AC72" s="2042"/>
      <c r="AD72" s="2042"/>
      <c r="AE72" s="2042"/>
      <c r="AF72" s="2042"/>
      <c r="AG72" s="2042"/>
      <c r="AH72" s="2042"/>
      <c r="AI72" s="2042"/>
      <c r="AJ72" s="2042"/>
      <c r="AK72" s="2042"/>
      <c r="AL72" s="2042"/>
      <c r="AM72" s="2042"/>
      <c r="AN72" s="2042"/>
      <c r="AO72" s="2042"/>
      <c r="AP72" s="2042"/>
      <c r="AQ72" s="2042"/>
      <c r="AR72" s="2042"/>
      <c r="AS72" s="2042"/>
      <c r="AT72" s="2042"/>
      <c r="AU72" s="2042"/>
      <c r="AV72" s="2042"/>
      <c r="AW72" s="2042"/>
      <c r="AX72" s="2042"/>
      <c r="AY72" s="2042"/>
      <c r="AZ72" s="2042"/>
      <c r="BA72" s="2042"/>
      <c r="BB72" s="2042"/>
      <c r="BC72" s="1927"/>
      <c r="BD72" s="1921"/>
      <c r="BE72" s="1927"/>
      <c r="BF72" s="1927"/>
      <c r="BG72" s="1921"/>
      <c r="BH72" s="1927"/>
      <c r="BI72" s="1927"/>
      <c r="BJ72" s="1921"/>
      <c r="BK72" s="1927"/>
      <c r="BL72" s="1927"/>
      <c r="BM72" s="1921"/>
    </row>
    <row r="73" spans="2:65" ht="13.5" hidden="1" customHeight="1">
      <c r="B73" s="2039"/>
      <c r="C73" s="2042"/>
      <c r="D73" s="2042"/>
      <c r="E73" s="2042"/>
      <c r="F73" s="2042"/>
      <c r="G73" s="2042"/>
      <c r="H73" s="2042"/>
      <c r="I73" s="2042"/>
      <c r="J73" s="2042"/>
      <c r="K73" s="2042"/>
      <c r="L73" s="2042"/>
      <c r="M73" s="2042"/>
      <c r="N73" s="2042"/>
      <c r="O73" s="2042"/>
      <c r="P73" s="2042"/>
      <c r="Q73" s="2042"/>
      <c r="R73" s="2042"/>
      <c r="S73" s="2042"/>
      <c r="T73" s="2042"/>
      <c r="U73" s="2042"/>
      <c r="V73" s="2042"/>
      <c r="W73" s="2042"/>
      <c r="X73" s="2042"/>
      <c r="Y73" s="2042"/>
      <c r="Z73" s="2042"/>
      <c r="AA73" s="2042"/>
      <c r="AB73" s="2042"/>
      <c r="AC73" s="2042"/>
      <c r="AD73" s="2042"/>
      <c r="AE73" s="2042"/>
      <c r="AF73" s="2042"/>
      <c r="AG73" s="2042"/>
      <c r="AH73" s="2042"/>
      <c r="AI73" s="2042"/>
      <c r="AJ73" s="2042"/>
      <c r="AK73" s="2042"/>
      <c r="AL73" s="2042"/>
      <c r="AM73" s="2042"/>
      <c r="AN73" s="2042"/>
      <c r="AO73" s="2042"/>
      <c r="AP73" s="2042"/>
      <c r="AQ73" s="2042"/>
      <c r="AR73" s="2042"/>
      <c r="AS73" s="2042"/>
      <c r="AT73" s="2042"/>
      <c r="AU73" s="2042"/>
      <c r="AV73" s="2042"/>
      <c r="AW73" s="2042"/>
      <c r="AX73" s="2042"/>
      <c r="AY73" s="2042"/>
      <c r="AZ73" s="2042"/>
      <c r="BA73" s="2042"/>
      <c r="BB73" s="2042"/>
      <c r="BC73" s="1927"/>
      <c r="BD73" s="1921"/>
      <c r="BE73" s="1927"/>
      <c r="BF73" s="1927"/>
      <c r="BG73" s="1921"/>
      <c r="BH73" s="1927"/>
      <c r="BI73" s="1927"/>
      <c r="BJ73" s="1921"/>
      <c r="BK73" s="1927"/>
      <c r="BL73" s="1927"/>
      <c r="BM73" s="1921"/>
    </row>
    <row r="74" spans="2:65" ht="13.5" hidden="1" customHeight="1">
      <c r="B74" s="2039"/>
      <c r="C74" s="2042"/>
      <c r="D74" s="2042"/>
      <c r="E74" s="2042"/>
      <c r="F74" s="2042"/>
      <c r="G74" s="2042"/>
      <c r="H74" s="2042"/>
      <c r="I74" s="2042"/>
      <c r="J74" s="2042"/>
      <c r="K74" s="2042"/>
      <c r="L74" s="2042"/>
      <c r="M74" s="2042"/>
      <c r="N74" s="2042"/>
      <c r="O74" s="2042"/>
      <c r="P74" s="2042"/>
      <c r="Q74" s="2042"/>
      <c r="R74" s="2042"/>
      <c r="S74" s="2042"/>
      <c r="T74" s="2042"/>
      <c r="U74" s="2042"/>
      <c r="V74" s="2042"/>
      <c r="W74" s="2042"/>
      <c r="X74" s="2042"/>
      <c r="Y74" s="2042"/>
      <c r="Z74" s="2042"/>
      <c r="AA74" s="2042"/>
      <c r="AB74" s="2042"/>
      <c r="AC74" s="2042"/>
      <c r="AD74" s="2042"/>
      <c r="AE74" s="2042"/>
      <c r="AF74" s="2042"/>
      <c r="AG74" s="2042"/>
      <c r="AH74" s="2042"/>
      <c r="AI74" s="2042"/>
      <c r="AJ74" s="2042"/>
      <c r="AK74" s="2042"/>
      <c r="AL74" s="2042"/>
      <c r="AM74" s="2042"/>
      <c r="AN74" s="2042"/>
      <c r="AO74" s="2042"/>
      <c r="AP74" s="2042"/>
      <c r="AQ74" s="2042"/>
      <c r="AR74" s="2042"/>
      <c r="AS74" s="2042"/>
      <c r="AT74" s="2042"/>
      <c r="AU74" s="2042"/>
      <c r="AV74" s="2042"/>
      <c r="AW74" s="2042"/>
      <c r="AX74" s="2042"/>
      <c r="AY74" s="2042"/>
      <c r="AZ74" s="2042"/>
      <c r="BA74" s="2042"/>
      <c r="BB74" s="2042"/>
      <c r="BC74" s="1927"/>
      <c r="BD74" s="1921"/>
      <c r="BE74" s="1927"/>
      <c r="BF74" s="1927"/>
      <c r="BG74" s="1921"/>
      <c r="BH74" s="1927"/>
      <c r="BI74" s="1927"/>
      <c r="BJ74" s="1921"/>
      <c r="BK74" s="1927"/>
      <c r="BL74" s="1927"/>
      <c r="BM74" s="1921"/>
    </row>
    <row r="75" spans="2:65" ht="13.5" hidden="1" customHeight="1">
      <c r="B75" s="2039"/>
      <c r="C75" s="2042"/>
      <c r="D75" s="2042"/>
      <c r="E75" s="2042"/>
      <c r="F75" s="2042"/>
      <c r="G75" s="2042"/>
      <c r="H75" s="2042"/>
      <c r="I75" s="2042"/>
      <c r="J75" s="2042"/>
      <c r="K75" s="2042"/>
      <c r="L75" s="2042"/>
      <c r="M75" s="2042"/>
      <c r="N75" s="2042"/>
      <c r="O75" s="2042"/>
      <c r="P75" s="2042"/>
      <c r="Q75" s="2042"/>
      <c r="R75" s="2042"/>
      <c r="S75" s="2042"/>
      <c r="T75" s="2042"/>
      <c r="U75" s="2042"/>
      <c r="V75" s="2042"/>
      <c r="W75" s="2042"/>
      <c r="X75" s="2042"/>
      <c r="Y75" s="2042"/>
      <c r="Z75" s="2042"/>
      <c r="AA75" s="2042"/>
      <c r="AB75" s="2042"/>
      <c r="AC75" s="2042"/>
      <c r="AD75" s="2042"/>
      <c r="AE75" s="2042"/>
      <c r="AF75" s="2042"/>
      <c r="AG75" s="2042"/>
      <c r="AH75" s="2042"/>
      <c r="AI75" s="2042"/>
      <c r="AJ75" s="2042"/>
      <c r="AK75" s="2042"/>
      <c r="AL75" s="2042"/>
      <c r="AM75" s="2042"/>
      <c r="AN75" s="2042"/>
      <c r="AO75" s="2042"/>
      <c r="AP75" s="2042"/>
      <c r="AQ75" s="2042"/>
      <c r="AR75" s="2042"/>
      <c r="AS75" s="2042"/>
      <c r="AT75" s="2042"/>
      <c r="AU75" s="2042"/>
      <c r="AV75" s="2042"/>
      <c r="AW75" s="2042"/>
      <c r="AX75" s="2042"/>
      <c r="AY75" s="2042"/>
      <c r="AZ75" s="2042"/>
      <c r="BA75" s="2042"/>
      <c r="BB75" s="2042"/>
      <c r="BC75" s="1927"/>
      <c r="BD75" s="1921"/>
      <c r="BE75" s="1927"/>
      <c r="BF75" s="1927"/>
      <c r="BG75" s="1921"/>
      <c r="BH75" s="1927"/>
      <c r="BI75" s="1927"/>
      <c r="BJ75" s="1921"/>
      <c r="BK75" s="1927"/>
      <c r="BL75" s="1927"/>
      <c r="BM75" s="1921"/>
    </row>
    <row r="76" spans="2:65" ht="13.5" hidden="1" customHeight="1">
      <c r="B76" s="2039"/>
      <c r="C76" s="2042"/>
      <c r="D76" s="2042"/>
      <c r="E76" s="2042"/>
      <c r="F76" s="2042"/>
      <c r="G76" s="2042"/>
      <c r="H76" s="2042"/>
      <c r="I76" s="2042"/>
      <c r="J76" s="2042"/>
      <c r="K76" s="2042"/>
      <c r="L76" s="2042"/>
      <c r="M76" s="2042"/>
      <c r="N76" s="2042"/>
      <c r="O76" s="2042"/>
      <c r="P76" s="2042"/>
      <c r="Q76" s="2042"/>
      <c r="R76" s="2042"/>
      <c r="S76" s="2042"/>
      <c r="T76" s="2042"/>
      <c r="U76" s="2042"/>
      <c r="V76" s="2042"/>
      <c r="W76" s="2042"/>
      <c r="X76" s="2042"/>
      <c r="Y76" s="2042"/>
      <c r="Z76" s="2042"/>
      <c r="AA76" s="2042"/>
      <c r="AB76" s="2042"/>
      <c r="AC76" s="2042"/>
      <c r="AD76" s="2042"/>
      <c r="AE76" s="2042"/>
      <c r="AF76" s="2042"/>
      <c r="AG76" s="2042"/>
      <c r="AH76" s="2042"/>
      <c r="AI76" s="2042"/>
      <c r="AJ76" s="2042"/>
      <c r="AK76" s="2042"/>
      <c r="AL76" s="2042"/>
      <c r="AM76" s="2042"/>
      <c r="AN76" s="2042"/>
      <c r="AO76" s="2042"/>
      <c r="AP76" s="2042"/>
      <c r="AQ76" s="2042"/>
      <c r="AR76" s="2042"/>
      <c r="AS76" s="2042"/>
      <c r="AT76" s="2042"/>
      <c r="AU76" s="2042"/>
      <c r="AV76" s="2042"/>
      <c r="AW76" s="2042"/>
      <c r="AX76" s="2042"/>
      <c r="AY76" s="2042"/>
      <c r="AZ76" s="2042"/>
      <c r="BA76" s="2042"/>
      <c r="BB76" s="2042"/>
      <c r="BC76" s="1927"/>
      <c r="BD76" s="1921"/>
      <c r="BE76" s="1927"/>
      <c r="BF76" s="1927"/>
      <c r="BG76" s="1921"/>
      <c r="BH76" s="1927"/>
      <c r="BI76" s="1927"/>
      <c r="BJ76" s="1921"/>
      <c r="BK76" s="1927"/>
      <c r="BL76" s="1927"/>
      <c r="BM76" s="1921"/>
    </row>
    <row r="77" spans="2:65" ht="13.5" hidden="1" customHeight="1">
      <c r="B77" s="1923"/>
      <c r="C77" s="2038"/>
      <c r="D77" s="2038"/>
      <c r="E77" s="2038"/>
      <c r="F77" s="2038"/>
      <c r="G77" s="2038"/>
      <c r="H77" s="2038"/>
      <c r="I77" s="2038"/>
      <c r="J77" s="2038"/>
      <c r="K77" s="2038"/>
      <c r="L77" s="2038"/>
      <c r="M77" s="2038"/>
      <c r="N77" s="2038"/>
      <c r="O77" s="2038"/>
      <c r="P77" s="2038"/>
      <c r="Q77" s="2038"/>
      <c r="R77" s="2038"/>
      <c r="S77" s="2038"/>
      <c r="T77" s="2038"/>
      <c r="U77" s="2038"/>
      <c r="V77" s="2038"/>
      <c r="W77" s="2038"/>
      <c r="X77" s="2038"/>
      <c r="Y77" s="2038"/>
      <c r="Z77" s="2038"/>
      <c r="AA77" s="2038"/>
      <c r="AB77" s="2038"/>
      <c r="AC77" s="2038"/>
      <c r="AD77" s="2038"/>
      <c r="AE77" s="2038"/>
      <c r="AF77" s="2038"/>
      <c r="AG77" s="2038"/>
      <c r="AH77" s="2038"/>
      <c r="AI77" s="2038"/>
      <c r="AJ77" s="2038"/>
      <c r="AK77" s="2038"/>
      <c r="AL77" s="2038"/>
      <c r="AM77" s="2038"/>
      <c r="AN77" s="2038"/>
      <c r="AO77" s="2038"/>
      <c r="AP77" s="2038"/>
      <c r="AQ77" s="2038"/>
      <c r="AR77" s="2038"/>
      <c r="AS77" s="2038"/>
      <c r="AT77" s="2038"/>
      <c r="AU77" s="2038"/>
      <c r="AV77" s="2038"/>
      <c r="AW77" s="2038"/>
      <c r="AX77" s="2038"/>
      <c r="AY77" s="2038"/>
      <c r="AZ77" s="2038"/>
      <c r="BA77" s="2038"/>
      <c r="BB77" s="2038"/>
      <c r="BC77" s="1927"/>
      <c r="BD77" s="1921"/>
      <c r="BE77" s="1927"/>
      <c r="BF77" s="1927"/>
      <c r="BG77" s="1921"/>
      <c r="BH77" s="1927"/>
      <c r="BI77" s="1927"/>
      <c r="BJ77" s="1921"/>
      <c r="BK77" s="1927"/>
      <c r="BL77" s="1927"/>
      <c r="BM77" s="1921"/>
    </row>
    <row r="78" spans="2:65" ht="13.5" hidden="1" customHeight="1">
      <c r="B78" s="2039" t="s">
        <v>414</v>
      </c>
      <c r="C78" s="2042" t="s">
        <v>421</v>
      </c>
      <c r="D78" s="2042" t="s">
        <v>421</v>
      </c>
      <c r="E78" s="2042" t="s">
        <v>421</v>
      </c>
      <c r="F78" s="2042" t="s">
        <v>421</v>
      </c>
      <c r="G78" s="2042" t="s">
        <v>421</v>
      </c>
      <c r="H78" s="2042" t="s">
        <v>421</v>
      </c>
      <c r="I78" s="2042" t="s">
        <v>421</v>
      </c>
      <c r="J78" s="2042" t="s">
        <v>421</v>
      </c>
      <c r="K78" s="2042" t="s">
        <v>421</v>
      </c>
      <c r="L78" s="2042" t="s">
        <v>421</v>
      </c>
      <c r="M78" s="2042" t="s">
        <v>421</v>
      </c>
      <c r="N78" s="2042" t="s">
        <v>421</v>
      </c>
      <c r="O78" s="2042" t="s">
        <v>421</v>
      </c>
      <c r="P78" s="2042" t="s">
        <v>421</v>
      </c>
      <c r="Q78" s="2042" t="s">
        <v>421</v>
      </c>
      <c r="R78" s="2042" t="s">
        <v>421</v>
      </c>
      <c r="S78" s="2042" t="s">
        <v>421</v>
      </c>
      <c r="T78" s="2042" t="s">
        <v>421</v>
      </c>
      <c r="U78" s="2042" t="s">
        <v>421</v>
      </c>
      <c r="V78" s="2042" t="s">
        <v>421</v>
      </c>
      <c r="W78" s="2042" t="s">
        <v>421</v>
      </c>
      <c r="X78" s="2042" t="s">
        <v>421</v>
      </c>
      <c r="Y78" s="2042" t="s">
        <v>421</v>
      </c>
      <c r="Z78" s="2042" t="s">
        <v>421</v>
      </c>
      <c r="AA78" s="2042" t="s">
        <v>421</v>
      </c>
      <c r="AB78" s="2042" t="s">
        <v>421</v>
      </c>
      <c r="AC78" s="2042" t="s">
        <v>421</v>
      </c>
      <c r="AD78" s="2042" t="s">
        <v>421</v>
      </c>
      <c r="AE78" s="2042" t="s">
        <v>421</v>
      </c>
      <c r="AF78" s="2042" t="s">
        <v>421</v>
      </c>
      <c r="AG78" s="2042" t="s">
        <v>421</v>
      </c>
      <c r="AH78" s="2042" t="s">
        <v>421</v>
      </c>
      <c r="AI78" s="2042" t="s">
        <v>421</v>
      </c>
      <c r="AJ78" s="2042" t="s">
        <v>421</v>
      </c>
      <c r="AK78" s="2042" t="s">
        <v>421</v>
      </c>
      <c r="AL78" s="2042" t="s">
        <v>421</v>
      </c>
      <c r="AM78" s="2042" t="s">
        <v>421</v>
      </c>
      <c r="AN78" s="2042" t="s">
        <v>421</v>
      </c>
      <c r="AO78" s="2042" t="s">
        <v>421</v>
      </c>
      <c r="AP78" s="2042" t="s">
        <v>421</v>
      </c>
      <c r="AQ78" s="2042" t="s">
        <v>421</v>
      </c>
      <c r="AR78" s="2042" t="s">
        <v>421</v>
      </c>
      <c r="AS78" s="2042" t="s">
        <v>421</v>
      </c>
      <c r="AT78" s="2042" t="s">
        <v>421</v>
      </c>
      <c r="AU78" s="2042" t="s">
        <v>421</v>
      </c>
      <c r="AV78" s="2042" t="s">
        <v>421</v>
      </c>
      <c r="AW78" s="2042" t="s">
        <v>421</v>
      </c>
      <c r="AX78" s="2042" t="s">
        <v>421</v>
      </c>
      <c r="AY78" s="2042" t="s">
        <v>421</v>
      </c>
      <c r="AZ78" s="2042" t="s">
        <v>421</v>
      </c>
      <c r="BA78" s="2042" t="s">
        <v>421</v>
      </c>
      <c r="BB78" s="2042" t="s">
        <v>421</v>
      </c>
      <c r="BC78" s="1927"/>
      <c r="BD78" s="1921"/>
      <c r="BE78" s="1927"/>
      <c r="BF78" s="1927"/>
      <c r="BG78" s="1921"/>
      <c r="BH78" s="1927"/>
      <c r="BI78" s="1927"/>
      <c r="BJ78" s="1921"/>
      <c r="BK78" s="1927"/>
      <c r="BL78" s="1927"/>
      <c r="BM78" s="1921"/>
    </row>
    <row r="79" spans="2:65" ht="13.5" hidden="1" customHeight="1">
      <c r="B79" s="2039"/>
      <c r="C79" s="2042"/>
      <c r="D79" s="2042"/>
      <c r="E79" s="2042"/>
      <c r="F79" s="2042"/>
      <c r="G79" s="2042"/>
      <c r="H79" s="2042"/>
      <c r="I79" s="2042"/>
      <c r="J79" s="2042"/>
      <c r="K79" s="2042"/>
      <c r="L79" s="2042"/>
      <c r="M79" s="2042"/>
      <c r="N79" s="2042"/>
      <c r="O79" s="2042"/>
      <c r="P79" s="2042"/>
      <c r="Q79" s="2042"/>
      <c r="R79" s="2042"/>
      <c r="S79" s="2042"/>
      <c r="T79" s="2042"/>
      <c r="U79" s="2042"/>
      <c r="V79" s="2042"/>
      <c r="W79" s="2042"/>
      <c r="X79" s="2042"/>
      <c r="Y79" s="2042"/>
      <c r="Z79" s="2042"/>
      <c r="AA79" s="2042"/>
      <c r="AB79" s="2042"/>
      <c r="AC79" s="2042"/>
      <c r="AD79" s="2042"/>
      <c r="AE79" s="2042"/>
      <c r="AF79" s="2042"/>
      <c r="AG79" s="2042"/>
      <c r="AH79" s="2042"/>
      <c r="AI79" s="2042"/>
      <c r="AJ79" s="2042"/>
      <c r="AK79" s="2042"/>
      <c r="AL79" s="2042"/>
      <c r="AM79" s="2042"/>
      <c r="AN79" s="2042"/>
      <c r="AO79" s="2042"/>
      <c r="AP79" s="2042"/>
      <c r="AQ79" s="2042"/>
      <c r="AR79" s="2042"/>
      <c r="AS79" s="2042"/>
      <c r="AT79" s="2042"/>
      <c r="AU79" s="2042"/>
      <c r="AV79" s="2042"/>
      <c r="AW79" s="2042"/>
      <c r="AX79" s="2042"/>
      <c r="AY79" s="2042"/>
      <c r="AZ79" s="2042"/>
      <c r="BA79" s="2042"/>
      <c r="BB79" s="2042"/>
      <c r="BC79" s="1927"/>
      <c r="BD79" s="1921"/>
      <c r="BE79" s="1927"/>
      <c r="BF79" s="1927"/>
      <c r="BG79" s="1921"/>
      <c r="BH79" s="1927"/>
      <c r="BI79" s="1927"/>
      <c r="BJ79" s="1921"/>
      <c r="BK79" s="1927"/>
      <c r="BL79" s="1927"/>
      <c r="BM79" s="1921"/>
    </row>
    <row r="80" spans="2:65" ht="13.5" hidden="1" customHeight="1">
      <c r="B80" s="2039"/>
      <c r="C80" s="2042"/>
      <c r="D80" s="2042"/>
      <c r="E80" s="2042"/>
      <c r="F80" s="2042"/>
      <c r="G80" s="2042"/>
      <c r="H80" s="2042"/>
      <c r="I80" s="2042"/>
      <c r="J80" s="2042"/>
      <c r="K80" s="2042"/>
      <c r="L80" s="2042"/>
      <c r="M80" s="2042"/>
      <c r="N80" s="2042"/>
      <c r="O80" s="2042"/>
      <c r="P80" s="2042"/>
      <c r="Q80" s="2042"/>
      <c r="R80" s="2042"/>
      <c r="S80" s="2042"/>
      <c r="T80" s="2042"/>
      <c r="U80" s="2042"/>
      <c r="V80" s="2042"/>
      <c r="W80" s="2042"/>
      <c r="X80" s="2042"/>
      <c r="Y80" s="2042"/>
      <c r="Z80" s="2042"/>
      <c r="AA80" s="2042"/>
      <c r="AB80" s="2042"/>
      <c r="AC80" s="2042"/>
      <c r="AD80" s="2042"/>
      <c r="AE80" s="2042"/>
      <c r="AF80" s="2042"/>
      <c r="AG80" s="2042"/>
      <c r="AH80" s="2042"/>
      <c r="AI80" s="2042"/>
      <c r="AJ80" s="2042"/>
      <c r="AK80" s="2042"/>
      <c r="AL80" s="2042"/>
      <c r="AM80" s="2042"/>
      <c r="AN80" s="2042"/>
      <c r="AO80" s="2042"/>
      <c r="AP80" s="2042"/>
      <c r="AQ80" s="2042"/>
      <c r="AR80" s="2042"/>
      <c r="AS80" s="2042"/>
      <c r="AT80" s="2042"/>
      <c r="AU80" s="2042"/>
      <c r="AV80" s="2042"/>
      <c r="AW80" s="2042"/>
      <c r="AX80" s="2042"/>
      <c r="AY80" s="2042"/>
      <c r="AZ80" s="2042"/>
      <c r="BA80" s="2042"/>
      <c r="BB80" s="2042"/>
      <c r="BC80" s="1927"/>
      <c r="BD80" s="1921"/>
      <c r="BE80" s="1927"/>
      <c r="BF80" s="1927"/>
      <c r="BG80" s="1921"/>
      <c r="BH80" s="1927"/>
      <c r="BI80" s="1927"/>
      <c r="BJ80" s="1921"/>
      <c r="BK80" s="1927"/>
      <c r="BL80" s="1927"/>
      <c r="BM80" s="1921"/>
    </row>
    <row r="81" spans="2:65" ht="13.5" hidden="1" customHeight="1">
      <c r="B81" s="2039"/>
      <c r="C81" s="2042"/>
      <c r="D81" s="2042"/>
      <c r="E81" s="2042"/>
      <c r="F81" s="2042"/>
      <c r="G81" s="2042"/>
      <c r="H81" s="2042"/>
      <c r="I81" s="2042"/>
      <c r="J81" s="2042"/>
      <c r="K81" s="2042"/>
      <c r="L81" s="2042"/>
      <c r="M81" s="2042"/>
      <c r="N81" s="2042"/>
      <c r="O81" s="2042"/>
      <c r="P81" s="2042"/>
      <c r="Q81" s="2042"/>
      <c r="R81" s="2042"/>
      <c r="S81" s="2042"/>
      <c r="T81" s="2042"/>
      <c r="U81" s="2042"/>
      <c r="V81" s="2042"/>
      <c r="W81" s="2042"/>
      <c r="X81" s="2042"/>
      <c r="Y81" s="2042"/>
      <c r="Z81" s="2042"/>
      <c r="AA81" s="2042"/>
      <c r="AB81" s="2042"/>
      <c r="AC81" s="2042"/>
      <c r="AD81" s="2042"/>
      <c r="AE81" s="2042"/>
      <c r="AF81" s="2042"/>
      <c r="AG81" s="2042"/>
      <c r="AH81" s="2042"/>
      <c r="AI81" s="2042"/>
      <c r="AJ81" s="2042"/>
      <c r="AK81" s="2042"/>
      <c r="AL81" s="2042"/>
      <c r="AM81" s="2042"/>
      <c r="AN81" s="2042"/>
      <c r="AO81" s="2042"/>
      <c r="AP81" s="2042"/>
      <c r="AQ81" s="2042"/>
      <c r="AR81" s="2042"/>
      <c r="AS81" s="2042"/>
      <c r="AT81" s="2042"/>
      <c r="AU81" s="2042"/>
      <c r="AV81" s="2042"/>
      <c r="AW81" s="2042"/>
      <c r="AX81" s="2042"/>
      <c r="AY81" s="2042"/>
      <c r="AZ81" s="2042"/>
      <c r="BA81" s="2042"/>
      <c r="BB81" s="2042"/>
      <c r="BC81" s="1927"/>
      <c r="BD81" s="1921"/>
      <c r="BE81" s="1927"/>
      <c r="BF81" s="1927"/>
      <c r="BG81" s="1921"/>
      <c r="BH81" s="1927"/>
      <c r="BI81" s="1927"/>
      <c r="BJ81" s="1921"/>
      <c r="BK81" s="1927"/>
      <c r="BL81" s="1927"/>
      <c r="BM81" s="1921"/>
    </row>
    <row r="82" spans="2:65" ht="13.5" hidden="1" customHeight="1">
      <c r="B82" s="2039"/>
      <c r="C82" s="2042"/>
      <c r="D82" s="2042"/>
      <c r="E82" s="2042"/>
      <c r="F82" s="2042"/>
      <c r="G82" s="2042"/>
      <c r="H82" s="2042"/>
      <c r="I82" s="2042"/>
      <c r="J82" s="2042"/>
      <c r="K82" s="2042"/>
      <c r="L82" s="2042"/>
      <c r="M82" s="2042"/>
      <c r="N82" s="2042"/>
      <c r="O82" s="2042"/>
      <c r="P82" s="2042"/>
      <c r="Q82" s="2042"/>
      <c r="R82" s="2042"/>
      <c r="S82" s="2042"/>
      <c r="T82" s="2042"/>
      <c r="U82" s="2042"/>
      <c r="V82" s="2042"/>
      <c r="W82" s="2042"/>
      <c r="X82" s="2042"/>
      <c r="Y82" s="2042"/>
      <c r="Z82" s="2042"/>
      <c r="AA82" s="2042"/>
      <c r="AB82" s="2042"/>
      <c r="AC82" s="2042"/>
      <c r="AD82" s="2042"/>
      <c r="AE82" s="2042"/>
      <c r="AF82" s="2042"/>
      <c r="AG82" s="2042"/>
      <c r="AH82" s="2042"/>
      <c r="AI82" s="2042"/>
      <c r="AJ82" s="2042"/>
      <c r="AK82" s="2042"/>
      <c r="AL82" s="2042"/>
      <c r="AM82" s="2042"/>
      <c r="AN82" s="2042"/>
      <c r="AO82" s="2042"/>
      <c r="AP82" s="2042"/>
      <c r="AQ82" s="2042"/>
      <c r="AR82" s="2042"/>
      <c r="AS82" s="2042"/>
      <c r="AT82" s="2042"/>
      <c r="AU82" s="2042"/>
      <c r="AV82" s="2042"/>
      <c r="AW82" s="2042"/>
      <c r="AX82" s="2042"/>
      <c r="AY82" s="2042"/>
      <c r="AZ82" s="2042"/>
      <c r="BA82" s="2042"/>
      <c r="BB82" s="2042"/>
      <c r="BC82" s="1927"/>
      <c r="BD82" s="1921"/>
      <c r="BE82" s="1927"/>
      <c r="BF82" s="1927"/>
      <c r="BG82" s="1921"/>
      <c r="BH82" s="1927"/>
      <c r="BI82" s="1927"/>
      <c r="BJ82" s="1921"/>
      <c r="BK82" s="1927"/>
      <c r="BL82" s="1927"/>
      <c r="BM82" s="1921"/>
    </row>
    <row r="83" spans="2:65" ht="13.5" hidden="1" customHeight="1">
      <c r="B83" s="2039"/>
      <c r="C83" s="2042"/>
      <c r="D83" s="2042"/>
      <c r="E83" s="2042"/>
      <c r="F83" s="2042"/>
      <c r="G83" s="2042"/>
      <c r="H83" s="2042"/>
      <c r="I83" s="2042"/>
      <c r="J83" s="2042"/>
      <c r="K83" s="2042"/>
      <c r="L83" s="2042"/>
      <c r="M83" s="2042"/>
      <c r="N83" s="2042"/>
      <c r="O83" s="2042"/>
      <c r="P83" s="2042"/>
      <c r="Q83" s="2042"/>
      <c r="R83" s="2042"/>
      <c r="S83" s="2042"/>
      <c r="T83" s="2042"/>
      <c r="U83" s="2042"/>
      <c r="V83" s="2042"/>
      <c r="W83" s="2042"/>
      <c r="X83" s="2042"/>
      <c r="Y83" s="2042"/>
      <c r="Z83" s="2042"/>
      <c r="AA83" s="2042"/>
      <c r="AB83" s="2042"/>
      <c r="AC83" s="2042"/>
      <c r="AD83" s="2042"/>
      <c r="AE83" s="2042"/>
      <c r="AF83" s="2042"/>
      <c r="AG83" s="2042"/>
      <c r="AH83" s="2042"/>
      <c r="AI83" s="2042"/>
      <c r="AJ83" s="2042"/>
      <c r="AK83" s="2042"/>
      <c r="AL83" s="2042"/>
      <c r="AM83" s="2042"/>
      <c r="AN83" s="2042"/>
      <c r="AO83" s="2042"/>
      <c r="AP83" s="2042"/>
      <c r="AQ83" s="2042"/>
      <c r="AR83" s="2042"/>
      <c r="AS83" s="2042"/>
      <c r="AT83" s="2042"/>
      <c r="AU83" s="2042"/>
      <c r="AV83" s="2042"/>
      <c r="AW83" s="2042"/>
      <c r="AX83" s="2042"/>
      <c r="AY83" s="2042"/>
      <c r="AZ83" s="2042"/>
      <c r="BA83" s="2042"/>
      <c r="BB83" s="2042"/>
      <c r="BC83" s="1927"/>
      <c r="BD83" s="1921"/>
      <c r="BE83" s="1927"/>
      <c r="BF83" s="1927"/>
      <c r="BG83" s="1921"/>
      <c r="BH83" s="1927"/>
      <c r="BI83" s="1927"/>
      <c r="BJ83" s="1921"/>
      <c r="BK83" s="1927"/>
      <c r="BL83" s="1927"/>
      <c r="BM83" s="1921"/>
    </row>
    <row r="84" spans="2:65" ht="13.5" hidden="1" customHeight="1">
      <c r="B84" s="1923"/>
      <c r="C84" s="2038"/>
      <c r="D84" s="2038"/>
      <c r="E84" s="2038"/>
      <c r="F84" s="2038"/>
      <c r="G84" s="2038"/>
      <c r="H84" s="2038"/>
      <c r="I84" s="2038"/>
      <c r="J84" s="2038"/>
      <c r="K84" s="2038"/>
      <c r="L84" s="2038"/>
      <c r="M84" s="2038"/>
      <c r="N84" s="2038"/>
      <c r="O84" s="2038"/>
      <c r="P84" s="2038"/>
      <c r="Q84" s="2038"/>
      <c r="R84" s="2038"/>
      <c r="S84" s="2038"/>
      <c r="T84" s="2038"/>
      <c r="U84" s="2038"/>
      <c r="V84" s="2038"/>
      <c r="W84" s="2038"/>
      <c r="X84" s="2038"/>
      <c r="Y84" s="2038"/>
      <c r="Z84" s="2038"/>
      <c r="AA84" s="2038"/>
      <c r="AB84" s="2038"/>
      <c r="AC84" s="2038"/>
      <c r="AD84" s="2038"/>
      <c r="AE84" s="2038"/>
      <c r="AF84" s="2038"/>
      <c r="AG84" s="2038"/>
      <c r="AH84" s="2038"/>
      <c r="AI84" s="2038"/>
      <c r="AJ84" s="2038"/>
      <c r="AK84" s="2038"/>
      <c r="AL84" s="2038"/>
      <c r="AM84" s="2038"/>
      <c r="AN84" s="2038"/>
      <c r="AO84" s="2038"/>
      <c r="AP84" s="2038"/>
      <c r="AQ84" s="2038"/>
      <c r="AR84" s="2038"/>
      <c r="AS84" s="2038"/>
      <c r="AT84" s="2038"/>
      <c r="AU84" s="2038"/>
      <c r="AV84" s="2038"/>
      <c r="AW84" s="2038"/>
      <c r="AX84" s="2038"/>
      <c r="AY84" s="2038"/>
      <c r="AZ84" s="2038"/>
      <c r="BA84" s="2038"/>
      <c r="BB84" s="2038"/>
      <c r="BC84" s="1927"/>
      <c r="BD84" s="1921"/>
      <c r="BE84" s="1927"/>
      <c r="BF84" s="1927"/>
      <c r="BG84" s="1921"/>
      <c r="BH84" s="1927"/>
      <c r="BI84" s="1927"/>
      <c r="BJ84" s="1921"/>
      <c r="BK84" s="1927"/>
      <c r="BL84" s="1927"/>
      <c r="BM84" s="1921"/>
    </row>
    <row r="85" spans="2:65" ht="13.5" hidden="1" customHeight="1">
      <c r="B85" s="2039" t="s">
        <v>415</v>
      </c>
      <c r="C85" s="2042" t="s">
        <v>421</v>
      </c>
      <c r="D85" s="2042" t="s">
        <v>421</v>
      </c>
      <c r="E85" s="2042" t="s">
        <v>421</v>
      </c>
      <c r="F85" s="2042" t="s">
        <v>421</v>
      </c>
      <c r="G85" s="2042" t="s">
        <v>421</v>
      </c>
      <c r="H85" s="2042" t="s">
        <v>421</v>
      </c>
      <c r="I85" s="2042" t="s">
        <v>421</v>
      </c>
      <c r="J85" s="2042" t="s">
        <v>421</v>
      </c>
      <c r="K85" s="2042" t="s">
        <v>421</v>
      </c>
      <c r="L85" s="2042" t="s">
        <v>421</v>
      </c>
      <c r="M85" s="2042" t="s">
        <v>421</v>
      </c>
      <c r="N85" s="2042" t="s">
        <v>421</v>
      </c>
      <c r="O85" s="2042" t="s">
        <v>421</v>
      </c>
      <c r="P85" s="2042" t="s">
        <v>421</v>
      </c>
      <c r="Q85" s="2042" t="s">
        <v>421</v>
      </c>
      <c r="R85" s="2042" t="s">
        <v>421</v>
      </c>
      <c r="S85" s="2042" t="s">
        <v>421</v>
      </c>
      <c r="T85" s="2042" t="s">
        <v>421</v>
      </c>
      <c r="U85" s="2042" t="s">
        <v>421</v>
      </c>
      <c r="V85" s="2042" t="s">
        <v>421</v>
      </c>
      <c r="W85" s="2042" t="s">
        <v>421</v>
      </c>
      <c r="X85" s="2042" t="s">
        <v>421</v>
      </c>
      <c r="Y85" s="2042" t="s">
        <v>421</v>
      </c>
      <c r="Z85" s="2042" t="s">
        <v>421</v>
      </c>
      <c r="AA85" s="2042" t="s">
        <v>421</v>
      </c>
      <c r="AB85" s="2042" t="s">
        <v>421</v>
      </c>
      <c r="AC85" s="2042" t="s">
        <v>421</v>
      </c>
      <c r="AD85" s="2042" t="s">
        <v>421</v>
      </c>
      <c r="AE85" s="2042" t="s">
        <v>421</v>
      </c>
      <c r="AF85" s="2042" t="s">
        <v>421</v>
      </c>
      <c r="AG85" s="2042" t="s">
        <v>421</v>
      </c>
      <c r="AH85" s="2042" t="s">
        <v>421</v>
      </c>
      <c r="AI85" s="2042" t="s">
        <v>421</v>
      </c>
      <c r="AJ85" s="2042" t="s">
        <v>421</v>
      </c>
      <c r="AK85" s="2042" t="s">
        <v>421</v>
      </c>
      <c r="AL85" s="2042" t="s">
        <v>421</v>
      </c>
      <c r="AM85" s="2042" t="s">
        <v>421</v>
      </c>
      <c r="AN85" s="2042" t="s">
        <v>421</v>
      </c>
      <c r="AO85" s="2042" t="s">
        <v>421</v>
      </c>
      <c r="AP85" s="2042" t="s">
        <v>421</v>
      </c>
      <c r="AQ85" s="2042" t="s">
        <v>421</v>
      </c>
      <c r="AR85" s="2042" t="s">
        <v>421</v>
      </c>
      <c r="AS85" s="2042" t="s">
        <v>421</v>
      </c>
      <c r="AT85" s="2042" t="s">
        <v>421</v>
      </c>
      <c r="AU85" s="2042" t="s">
        <v>421</v>
      </c>
      <c r="AV85" s="2042" t="s">
        <v>421</v>
      </c>
      <c r="AW85" s="2042" t="s">
        <v>421</v>
      </c>
      <c r="AX85" s="2042" t="s">
        <v>421</v>
      </c>
      <c r="AY85" s="2042" t="s">
        <v>421</v>
      </c>
      <c r="AZ85" s="2042" t="s">
        <v>421</v>
      </c>
      <c r="BA85" s="2042" t="s">
        <v>421</v>
      </c>
      <c r="BB85" s="2042" t="s">
        <v>421</v>
      </c>
      <c r="BC85" s="1927"/>
      <c r="BD85" s="1921"/>
      <c r="BE85" s="1927"/>
      <c r="BF85" s="1927"/>
      <c r="BG85" s="1921"/>
      <c r="BH85" s="1927"/>
      <c r="BI85" s="1927"/>
      <c r="BJ85" s="1921"/>
      <c r="BK85" s="1927"/>
      <c r="BL85" s="1927"/>
      <c r="BM85" s="1921"/>
    </row>
    <row r="86" spans="2:65" ht="13.5" hidden="1" customHeight="1">
      <c r="B86" s="2039"/>
      <c r="C86" s="2042"/>
      <c r="D86" s="2042"/>
      <c r="E86" s="2042"/>
      <c r="F86" s="2042"/>
      <c r="G86" s="2042"/>
      <c r="H86" s="2042"/>
      <c r="I86" s="2042"/>
      <c r="J86" s="2042"/>
      <c r="K86" s="2042"/>
      <c r="L86" s="2042"/>
      <c r="M86" s="2042"/>
      <c r="N86" s="2042"/>
      <c r="O86" s="2042"/>
      <c r="P86" s="2042"/>
      <c r="Q86" s="2042"/>
      <c r="R86" s="2042"/>
      <c r="S86" s="2042"/>
      <c r="T86" s="2042"/>
      <c r="U86" s="2042"/>
      <c r="V86" s="2042"/>
      <c r="W86" s="2042"/>
      <c r="X86" s="2042"/>
      <c r="Y86" s="2042"/>
      <c r="Z86" s="2042"/>
      <c r="AA86" s="2042"/>
      <c r="AB86" s="2042"/>
      <c r="AC86" s="2042"/>
      <c r="AD86" s="2042"/>
      <c r="AE86" s="2042"/>
      <c r="AF86" s="2042"/>
      <c r="AG86" s="2042"/>
      <c r="AH86" s="2042"/>
      <c r="AI86" s="2042"/>
      <c r="AJ86" s="2042"/>
      <c r="AK86" s="2042"/>
      <c r="AL86" s="2042"/>
      <c r="AM86" s="2042"/>
      <c r="AN86" s="2042"/>
      <c r="AO86" s="2042"/>
      <c r="AP86" s="2042"/>
      <c r="AQ86" s="2042"/>
      <c r="AR86" s="2042"/>
      <c r="AS86" s="2042"/>
      <c r="AT86" s="2042"/>
      <c r="AU86" s="2042"/>
      <c r="AV86" s="2042"/>
      <c r="AW86" s="2042"/>
      <c r="AX86" s="2042"/>
      <c r="AY86" s="2042"/>
      <c r="AZ86" s="2042"/>
      <c r="BA86" s="2042"/>
      <c r="BB86" s="2042"/>
      <c r="BC86" s="1927"/>
      <c r="BD86" s="1921"/>
      <c r="BE86" s="1927"/>
      <c r="BF86" s="1927"/>
      <c r="BG86" s="1921"/>
      <c r="BH86" s="1927"/>
      <c r="BI86" s="1927"/>
      <c r="BJ86" s="1921"/>
      <c r="BK86" s="1927"/>
      <c r="BL86" s="1927"/>
      <c r="BM86" s="1921"/>
    </row>
    <row r="87" spans="2:65" ht="13.5" hidden="1" customHeight="1">
      <c r="B87" s="2039"/>
      <c r="C87" s="2042"/>
      <c r="D87" s="2042"/>
      <c r="E87" s="2042"/>
      <c r="F87" s="2042"/>
      <c r="G87" s="2042"/>
      <c r="H87" s="2042"/>
      <c r="I87" s="2042"/>
      <c r="J87" s="2042"/>
      <c r="K87" s="2042"/>
      <c r="L87" s="2042"/>
      <c r="M87" s="2042"/>
      <c r="N87" s="2042"/>
      <c r="O87" s="2042"/>
      <c r="P87" s="2042"/>
      <c r="Q87" s="2042"/>
      <c r="R87" s="2042"/>
      <c r="S87" s="2042"/>
      <c r="T87" s="2042"/>
      <c r="U87" s="2042"/>
      <c r="V87" s="2042"/>
      <c r="W87" s="2042"/>
      <c r="X87" s="2042"/>
      <c r="Y87" s="2042"/>
      <c r="Z87" s="2042"/>
      <c r="AA87" s="2042"/>
      <c r="AB87" s="2042"/>
      <c r="AC87" s="2042"/>
      <c r="AD87" s="2042"/>
      <c r="AE87" s="2042"/>
      <c r="AF87" s="2042"/>
      <c r="AG87" s="2042"/>
      <c r="AH87" s="2042"/>
      <c r="AI87" s="2042"/>
      <c r="AJ87" s="2042"/>
      <c r="AK87" s="2042"/>
      <c r="AL87" s="2042"/>
      <c r="AM87" s="2042"/>
      <c r="AN87" s="2042"/>
      <c r="AO87" s="2042"/>
      <c r="AP87" s="2042"/>
      <c r="AQ87" s="2042"/>
      <c r="AR87" s="2042"/>
      <c r="AS87" s="2042"/>
      <c r="AT87" s="2042"/>
      <c r="AU87" s="2042"/>
      <c r="AV87" s="2042"/>
      <c r="AW87" s="2042"/>
      <c r="AX87" s="2042"/>
      <c r="AY87" s="2042"/>
      <c r="AZ87" s="2042"/>
      <c r="BA87" s="2042"/>
      <c r="BB87" s="2042"/>
      <c r="BC87" s="1927"/>
      <c r="BD87" s="1921"/>
      <c r="BE87" s="1927"/>
      <c r="BF87" s="1927"/>
      <c r="BG87" s="1921"/>
      <c r="BH87" s="1927"/>
      <c r="BI87" s="1927"/>
      <c r="BJ87" s="1921"/>
      <c r="BK87" s="1927"/>
      <c r="BL87" s="1927"/>
      <c r="BM87" s="1921"/>
    </row>
    <row r="88" spans="2:65" ht="13.5" hidden="1" customHeight="1">
      <c r="B88" s="2039"/>
      <c r="C88" s="2042"/>
      <c r="D88" s="2042"/>
      <c r="E88" s="2042"/>
      <c r="F88" s="2042"/>
      <c r="G88" s="2042"/>
      <c r="H88" s="2042"/>
      <c r="I88" s="2042"/>
      <c r="J88" s="2042"/>
      <c r="K88" s="2042"/>
      <c r="L88" s="2042"/>
      <c r="M88" s="2042"/>
      <c r="N88" s="2042"/>
      <c r="O88" s="2042"/>
      <c r="P88" s="2042"/>
      <c r="Q88" s="2042"/>
      <c r="R88" s="2042"/>
      <c r="S88" s="2042"/>
      <c r="T88" s="2042"/>
      <c r="U88" s="2042"/>
      <c r="V88" s="2042"/>
      <c r="W88" s="2042"/>
      <c r="X88" s="2042"/>
      <c r="Y88" s="2042"/>
      <c r="Z88" s="2042"/>
      <c r="AA88" s="2042"/>
      <c r="AB88" s="2042"/>
      <c r="AC88" s="2042"/>
      <c r="AD88" s="2042"/>
      <c r="AE88" s="2042"/>
      <c r="AF88" s="2042"/>
      <c r="AG88" s="2042"/>
      <c r="AH88" s="2042"/>
      <c r="AI88" s="2042"/>
      <c r="AJ88" s="2042"/>
      <c r="AK88" s="2042"/>
      <c r="AL88" s="2042"/>
      <c r="AM88" s="2042"/>
      <c r="AN88" s="2042"/>
      <c r="AO88" s="2042"/>
      <c r="AP88" s="2042"/>
      <c r="AQ88" s="2042"/>
      <c r="AR88" s="2042"/>
      <c r="AS88" s="2042"/>
      <c r="AT88" s="2042"/>
      <c r="AU88" s="2042"/>
      <c r="AV88" s="2042"/>
      <c r="AW88" s="2042"/>
      <c r="AX88" s="2042"/>
      <c r="AY88" s="2042"/>
      <c r="AZ88" s="2042"/>
      <c r="BA88" s="2042"/>
      <c r="BB88" s="2042"/>
      <c r="BC88" s="1927"/>
      <c r="BD88" s="1921"/>
      <c r="BE88" s="1927"/>
      <c r="BF88" s="1927"/>
      <c r="BG88" s="1921"/>
      <c r="BH88" s="1927"/>
      <c r="BI88" s="1927"/>
      <c r="BJ88" s="1921"/>
      <c r="BK88" s="1927"/>
      <c r="BL88" s="1927"/>
      <c r="BM88" s="1921"/>
    </row>
    <row r="89" spans="2:65" ht="13.5" hidden="1" customHeight="1">
      <c r="B89" s="2039"/>
      <c r="C89" s="2042"/>
      <c r="D89" s="2042"/>
      <c r="E89" s="2042"/>
      <c r="F89" s="2042"/>
      <c r="G89" s="2042"/>
      <c r="H89" s="2042"/>
      <c r="I89" s="2042"/>
      <c r="J89" s="2042"/>
      <c r="K89" s="2042"/>
      <c r="L89" s="2042"/>
      <c r="M89" s="2042"/>
      <c r="N89" s="2042"/>
      <c r="O89" s="2042"/>
      <c r="P89" s="2042"/>
      <c r="Q89" s="2042"/>
      <c r="R89" s="2042"/>
      <c r="S89" s="2042"/>
      <c r="T89" s="2042"/>
      <c r="U89" s="2042"/>
      <c r="V89" s="2042"/>
      <c r="W89" s="2042"/>
      <c r="X89" s="2042"/>
      <c r="Y89" s="2042"/>
      <c r="Z89" s="2042"/>
      <c r="AA89" s="2042"/>
      <c r="AB89" s="2042"/>
      <c r="AC89" s="2042"/>
      <c r="AD89" s="2042"/>
      <c r="AE89" s="2042"/>
      <c r="AF89" s="2042"/>
      <c r="AG89" s="2042"/>
      <c r="AH89" s="2042"/>
      <c r="AI89" s="2042"/>
      <c r="AJ89" s="2042"/>
      <c r="AK89" s="2042"/>
      <c r="AL89" s="2042"/>
      <c r="AM89" s="2042"/>
      <c r="AN89" s="2042"/>
      <c r="AO89" s="2042"/>
      <c r="AP89" s="2042"/>
      <c r="AQ89" s="2042"/>
      <c r="AR89" s="2042"/>
      <c r="AS89" s="2042"/>
      <c r="AT89" s="2042"/>
      <c r="AU89" s="2042"/>
      <c r="AV89" s="2042"/>
      <c r="AW89" s="2042"/>
      <c r="AX89" s="2042"/>
      <c r="AY89" s="2042"/>
      <c r="AZ89" s="2042"/>
      <c r="BA89" s="2042"/>
      <c r="BB89" s="2042"/>
      <c r="BC89" s="1927"/>
      <c r="BD89" s="1921"/>
      <c r="BE89" s="1927"/>
      <c r="BF89" s="1927"/>
      <c r="BG89" s="1921"/>
      <c r="BH89" s="1927"/>
      <c r="BI89" s="1927"/>
      <c r="BJ89" s="1921"/>
      <c r="BK89" s="1927"/>
      <c r="BL89" s="1927"/>
      <c r="BM89" s="1921"/>
    </row>
    <row r="90" spans="2:65" ht="13.5" hidden="1" customHeight="1">
      <c r="B90" s="2039"/>
      <c r="C90" s="2042"/>
      <c r="D90" s="2042"/>
      <c r="E90" s="2042"/>
      <c r="F90" s="2042"/>
      <c r="G90" s="2042"/>
      <c r="H90" s="2042"/>
      <c r="I90" s="2042"/>
      <c r="J90" s="2042"/>
      <c r="K90" s="2042"/>
      <c r="L90" s="2042"/>
      <c r="M90" s="2042"/>
      <c r="N90" s="2042"/>
      <c r="O90" s="2042"/>
      <c r="P90" s="2042"/>
      <c r="Q90" s="2042"/>
      <c r="R90" s="2042"/>
      <c r="S90" s="2042"/>
      <c r="T90" s="2042"/>
      <c r="U90" s="2042"/>
      <c r="V90" s="2042"/>
      <c r="W90" s="2042"/>
      <c r="X90" s="2042"/>
      <c r="Y90" s="2042"/>
      <c r="Z90" s="2042"/>
      <c r="AA90" s="2042"/>
      <c r="AB90" s="2042"/>
      <c r="AC90" s="2042"/>
      <c r="AD90" s="2042"/>
      <c r="AE90" s="2042"/>
      <c r="AF90" s="2042"/>
      <c r="AG90" s="2042"/>
      <c r="AH90" s="2042"/>
      <c r="AI90" s="2042"/>
      <c r="AJ90" s="2042"/>
      <c r="AK90" s="2042"/>
      <c r="AL90" s="2042"/>
      <c r="AM90" s="2042"/>
      <c r="AN90" s="2042"/>
      <c r="AO90" s="2042"/>
      <c r="AP90" s="2042"/>
      <c r="AQ90" s="2042"/>
      <c r="AR90" s="2042"/>
      <c r="AS90" s="2042"/>
      <c r="AT90" s="2042"/>
      <c r="AU90" s="2042"/>
      <c r="AV90" s="2042"/>
      <c r="AW90" s="2042"/>
      <c r="AX90" s="2042"/>
      <c r="AY90" s="2042"/>
      <c r="AZ90" s="2042"/>
      <c r="BA90" s="2042"/>
      <c r="BB90" s="2042"/>
      <c r="BC90" s="1927"/>
      <c r="BD90" s="1921"/>
      <c r="BE90" s="1927"/>
      <c r="BF90" s="1927"/>
      <c r="BG90" s="1921"/>
      <c r="BH90" s="1927"/>
      <c r="BI90" s="1927"/>
      <c r="BJ90" s="1921"/>
      <c r="BK90" s="1927"/>
      <c r="BL90" s="1927"/>
      <c r="BM90" s="1921"/>
    </row>
    <row r="91" spans="2:65" ht="13.5" hidden="1" customHeight="1">
      <c r="B91" s="1923"/>
      <c r="C91" s="2038"/>
      <c r="D91" s="2038"/>
      <c r="E91" s="2038"/>
      <c r="F91" s="2038"/>
      <c r="G91" s="2038"/>
      <c r="H91" s="2038"/>
      <c r="I91" s="2038"/>
      <c r="J91" s="2038"/>
      <c r="K91" s="2038"/>
      <c r="L91" s="2038"/>
      <c r="M91" s="2038"/>
      <c r="N91" s="2038"/>
      <c r="O91" s="2038"/>
      <c r="P91" s="2038"/>
      <c r="Q91" s="2038"/>
      <c r="R91" s="2038"/>
      <c r="S91" s="2038"/>
      <c r="T91" s="2038"/>
      <c r="U91" s="2038"/>
      <c r="V91" s="2038"/>
      <c r="W91" s="2038"/>
      <c r="X91" s="2038"/>
      <c r="Y91" s="2038"/>
      <c r="Z91" s="2038"/>
      <c r="AA91" s="2038"/>
      <c r="AB91" s="2038"/>
      <c r="AC91" s="2038"/>
      <c r="AD91" s="2038"/>
      <c r="AE91" s="2038"/>
      <c r="AF91" s="2038"/>
      <c r="AG91" s="2038"/>
      <c r="AH91" s="2038"/>
      <c r="AI91" s="2038"/>
      <c r="AJ91" s="2038"/>
      <c r="AK91" s="2038"/>
      <c r="AL91" s="2038"/>
      <c r="AM91" s="2038"/>
      <c r="AN91" s="2038"/>
      <c r="AO91" s="2038"/>
      <c r="AP91" s="2038"/>
      <c r="AQ91" s="2038"/>
      <c r="AR91" s="2038"/>
      <c r="AS91" s="2038"/>
      <c r="AT91" s="2038"/>
      <c r="AU91" s="2038"/>
      <c r="AV91" s="2038"/>
      <c r="AW91" s="2038"/>
      <c r="AX91" s="2038"/>
      <c r="AY91" s="2038"/>
      <c r="AZ91" s="2038"/>
      <c r="BA91" s="2038"/>
      <c r="BB91" s="2038"/>
      <c r="BC91" s="1927"/>
      <c r="BD91" s="1921"/>
      <c r="BE91" s="1927"/>
      <c r="BF91" s="1927"/>
      <c r="BG91" s="1921"/>
      <c r="BH91" s="1927"/>
      <c r="BI91" s="1927"/>
      <c r="BJ91" s="1921"/>
      <c r="BK91" s="1927"/>
      <c r="BL91" s="1927"/>
      <c r="BM91" s="1921"/>
    </row>
    <row r="92" spans="2:65" ht="13.5" hidden="1" customHeight="1">
      <c r="B92" s="2039" t="s">
        <v>416</v>
      </c>
      <c r="C92" s="2042" t="s">
        <v>421</v>
      </c>
      <c r="D92" s="2042" t="s">
        <v>421</v>
      </c>
      <c r="E92" s="2042" t="s">
        <v>421</v>
      </c>
      <c r="F92" s="2042" t="s">
        <v>421</v>
      </c>
      <c r="G92" s="2042" t="s">
        <v>421</v>
      </c>
      <c r="H92" s="2042" t="s">
        <v>421</v>
      </c>
      <c r="I92" s="2042" t="s">
        <v>421</v>
      </c>
      <c r="J92" s="2042" t="s">
        <v>421</v>
      </c>
      <c r="K92" s="2042" t="s">
        <v>421</v>
      </c>
      <c r="L92" s="2042" t="s">
        <v>421</v>
      </c>
      <c r="M92" s="2042" t="s">
        <v>421</v>
      </c>
      <c r="N92" s="2042" t="s">
        <v>421</v>
      </c>
      <c r="O92" s="2042" t="s">
        <v>421</v>
      </c>
      <c r="P92" s="2042" t="s">
        <v>421</v>
      </c>
      <c r="Q92" s="2042" t="s">
        <v>421</v>
      </c>
      <c r="R92" s="2042" t="s">
        <v>421</v>
      </c>
      <c r="S92" s="2042" t="s">
        <v>421</v>
      </c>
      <c r="T92" s="2042" t="s">
        <v>421</v>
      </c>
      <c r="U92" s="2042" t="s">
        <v>421</v>
      </c>
      <c r="V92" s="2042" t="s">
        <v>421</v>
      </c>
      <c r="W92" s="2042" t="s">
        <v>421</v>
      </c>
      <c r="X92" s="2042" t="s">
        <v>421</v>
      </c>
      <c r="Y92" s="2042" t="s">
        <v>421</v>
      </c>
      <c r="Z92" s="2042" t="s">
        <v>421</v>
      </c>
      <c r="AA92" s="2042" t="s">
        <v>421</v>
      </c>
      <c r="AB92" s="2042" t="s">
        <v>421</v>
      </c>
      <c r="AC92" s="2042" t="s">
        <v>421</v>
      </c>
      <c r="AD92" s="2042" t="s">
        <v>421</v>
      </c>
      <c r="AE92" s="2042" t="s">
        <v>421</v>
      </c>
      <c r="AF92" s="2042" t="s">
        <v>421</v>
      </c>
      <c r="AG92" s="2042" t="s">
        <v>421</v>
      </c>
      <c r="AH92" s="2042" t="s">
        <v>421</v>
      </c>
      <c r="AI92" s="2042" t="s">
        <v>421</v>
      </c>
      <c r="AJ92" s="2042" t="s">
        <v>421</v>
      </c>
      <c r="AK92" s="2042" t="s">
        <v>421</v>
      </c>
      <c r="AL92" s="2042" t="s">
        <v>421</v>
      </c>
      <c r="AM92" s="2042" t="s">
        <v>421</v>
      </c>
      <c r="AN92" s="2042" t="s">
        <v>421</v>
      </c>
      <c r="AO92" s="2042" t="s">
        <v>421</v>
      </c>
      <c r="AP92" s="2042" t="s">
        <v>421</v>
      </c>
      <c r="AQ92" s="2042" t="s">
        <v>421</v>
      </c>
      <c r="AR92" s="2042" t="s">
        <v>421</v>
      </c>
      <c r="AS92" s="2042" t="s">
        <v>421</v>
      </c>
      <c r="AT92" s="2042" t="s">
        <v>421</v>
      </c>
      <c r="AU92" s="2042" t="s">
        <v>421</v>
      </c>
      <c r="AV92" s="2042" t="s">
        <v>421</v>
      </c>
      <c r="AW92" s="2042" t="s">
        <v>421</v>
      </c>
      <c r="AX92" s="2042" t="s">
        <v>421</v>
      </c>
      <c r="AY92" s="2042" t="s">
        <v>421</v>
      </c>
      <c r="AZ92" s="2042" t="s">
        <v>421</v>
      </c>
      <c r="BA92" s="2042" t="s">
        <v>421</v>
      </c>
      <c r="BB92" s="2042" t="s">
        <v>421</v>
      </c>
      <c r="BC92" s="1927"/>
      <c r="BD92" s="1921"/>
      <c r="BE92" s="1927"/>
      <c r="BF92" s="1927"/>
      <c r="BG92" s="1921"/>
      <c r="BH92" s="1927"/>
      <c r="BI92" s="1927"/>
      <c r="BJ92" s="1921"/>
      <c r="BK92" s="1927"/>
      <c r="BL92" s="1927"/>
      <c r="BM92" s="1921"/>
    </row>
    <row r="93" spans="2:65" ht="13.5" hidden="1" customHeight="1">
      <c r="B93" s="2039"/>
      <c r="C93" s="2042"/>
      <c r="D93" s="2042"/>
      <c r="E93" s="2042"/>
      <c r="F93" s="2042"/>
      <c r="G93" s="2042"/>
      <c r="H93" s="2042"/>
      <c r="I93" s="2042"/>
      <c r="J93" s="2042"/>
      <c r="K93" s="2042"/>
      <c r="L93" s="2042"/>
      <c r="M93" s="2042"/>
      <c r="N93" s="2042"/>
      <c r="O93" s="2042"/>
      <c r="P93" s="2042"/>
      <c r="Q93" s="2042"/>
      <c r="R93" s="2042"/>
      <c r="S93" s="2042"/>
      <c r="T93" s="2042"/>
      <c r="U93" s="2042"/>
      <c r="V93" s="2042"/>
      <c r="W93" s="2042"/>
      <c r="X93" s="2042"/>
      <c r="Y93" s="2042"/>
      <c r="Z93" s="2042"/>
      <c r="AA93" s="2042"/>
      <c r="AB93" s="2042"/>
      <c r="AC93" s="2042"/>
      <c r="AD93" s="2042"/>
      <c r="AE93" s="2042"/>
      <c r="AF93" s="2042"/>
      <c r="AG93" s="2042"/>
      <c r="AH93" s="2042"/>
      <c r="AI93" s="2042"/>
      <c r="AJ93" s="2042"/>
      <c r="AK93" s="2042"/>
      <c r="AL93" s="2042"/>
      <c r="AM93" s="2042"/>
      <c r="AN93" s="2042"/>
      <c r="AO93" s="2042"/>
      <c r="AP93" s="2042"/>
      <c r="AQ93" s="2042"/>
      <c r="AR93" s="2042"/>
      <c r="AS93" s="2042"/>
      <c r="AT93" s="2042"/>
      <c r="AU93" s="2042"/>
      <c r="AV93" s="2042"/>
      <c r="AW93" s="2042"/>
      <c r="AX93" s="2042"/>
      <c r="AY93" s="2042"/>
      <c r="AZ93" s="2042"/>
      <c r="BA93" s="2042"/>
      <c r="BB93" s="2042"/>
      <c r="BC93" s="1927"/>
      <c r="BD93" s="1921"/>
      <c r="BE93" s="1927"/>
      <c r="BF93" s="1927"/>
      <c r="BG93" s="1921"/>
      <c r="BH93" s="1927"/>
      <c r="BI93" s="1927"/>
      <c r="BJ93" s="1921"/>
      <c r="BK93" s="1927"/>
      <c r="BL93" s="1927"/>
      <c r="BM93" s="1921"/>
    </row>
    <row r="94" spans="2:65" ht="13.5" hidden="1" customHeight="1">
      <c r="B94" s="2039"/>
      <c r="C94" s="2042"/>
      <c r="D94" s="2042"/>
      <c r="E94" s="2042"/>
      <c r="F94" s="2042"/>
      <c r="G94" s="2042"/>
      <c r="H94" s="2042"/>
      <c r="I94" s="2042"/>
      <c r="J94" s="2042"/>
      <c r="K94" s="2042"/>
      <c r="L94" s="2042"/>
      <c r="M94" s="2042"/>
      <c r="N94" s="2042"/>
      <c r="O94" s="2042"/>
      <c r="P94" s="2042"/>
      <c r="Q94" s="2042"/>
      <c r="R94" s="2042"/>
      <c r="S94" s="2042"/>
      <c r="T94" s="2042"/>
      <c r="U94" s="2042"/>
      <c r="V94" s="2042"/>
      <c r="W94" s="2042"/>
      <c r="X94" s="2042"/>
      <c r="Y94" s="2042"/>
      <c r="Z94" s="2042"/>
      <c r="AA94" s="2042"/>
      <c r="AB94" s="2042"/>
      <c r="AC94" s="2042"/>
      <c r="AD94" s="2042"/>
      <c r="AE94" s="2042"/>
      <c r="AF94" s="2042"/>
      <c r="AG94" s="2042"/>
      <c r="AH94" s="2042"/>
      <c r="AI94" s="2042"/>
      <c r="AJ94" s="2042"/>
      <c r="AK94" s="2042"/>
      <c r="AL94" s="2042"/>
      <c r="AM94" s="2042"/>
      <c r="AN94" s="2042"/>
      <c r="AO94" s="2042"/>
      <c r="AP94" s="2042"/>
      <c r="AQ94" s="2042"/>
      <c r="AR94" s="2042"/>
      <c r="AS94" s="2042"/>
      <c r="AT94" s="2042"/>
      <c r="AU94" s="2042"/>
      <c r="AV94" s="2042"/>
      <c r="AW94" s="2042"/>
      <c r="AX94" s="2042"/>
      <c r="AY94" s="2042"/>
      <c r="AZ94" s="2042"/>
      <c r="BA94" s="2042"/>
      <c r="BB94" s="2042"/>
      <c r="BC94" s="1927"/>
      <c r="BD94" s="1921"/>
      <c r="BE94" s="1927"/>
      <c r="BF94" s="1927"/>
      <c r="BG94" s="1921"/>
      <c r="BH94" s="1927"/>
      <c r="BI94" s="1927"/>
      <c r="BJ94" s="1921"/>
      <c r="BK94" s="1927"/>
      <c r="BL94" s="1927"/>
      <c r="BM94" s="1921"/>
    </row>
    <row r="95" spans="2:65" ht="13.5" hidden="1" customHeight="1">
      <c r="B95" s="2039"/>
      <c r="C95" s="2042"/>
      <c r="D95" s="2042"/>
      <c r="E95" s="2042"/>
      <c r="F95" s="2042"/>
      <c r="G95" s="2042"/>
      <c r="H95" s="2042"/>
      <c r="I95" s="2042"/>
      <c r="J95" s="2042"/>
      <c r="K95" s="2042"/>
      <c r="L95" s="2042"/>
      <c r="M95" s="2042"/>
      <c r="N95" s="2042"/>
      <c r="O95" s="2042"/>
      <c r="P95" s="2042"/>
      <c r="Q95" s="2042"/>
      <c r="R95" s="2042"/>
      <c r="S95" s="2042"/>
      <c r="T95" s="2042"/>
      <c r="U95" s="2042"/>
      <c r="V95" s="2042"/>
      <c r="W95" s="2042"/>
      <c r="X95" s="2042"/>
      <c r="Y95" s="2042"/>
      <c r="Z95" s="2042"/>
      <c r="AA95" s="2042"/>
      <c r="AB95" s="2042"/>
      <c r="AC95" s="2042"/>
      <c r="AD95" s="2042"/>
      <c r="AE95" s="2042"/>
      <c r="AF95" s="2042"/>
      <c r="AG95" s="2042"/>
      <c r="AH95" s="2042"/>
      <c r="AI95" s="2042"/>
      <c r="AJ95" s="2042"/>
      <c r="AK95" s="2042"/>
      <c r="AL95" s="2042"/>
      <c r="AM95" s="2042"/>
      <c r="AN95" s="2042"/>
      <c r="AO95" s="2042"/>
      <c r="AP95" s="2042"/>
      <c r="AQ95" s="2042"/>
      <c r="AR95" s="2042"/>
      <c r="AS95" s="2042"/>
      <c r="AT95" s="2042"/>
      <c r="AU95" s="2042"/>
      <c r="AV95" s="2042"/>
      <c r="AW95" s="2042"/>
      <c r="AX95" s="2042"/>
      <c r="AY95" s="2042"/>
      <c r="AZ95" s="2042"/>
      <c r="BA95" s="2042"/>
      <c r="BB95" s="2042"/>
      <c r="BC95" s="1927"/>
      <c r="BD95" s="1921"/>
      <c r="BE95" s="1927"/>
      <c r="BF95" s="1927"/>
      <c r="BG95" s="1921"/>
      <c r="BH95" s="1927"/>
      <c r="BI95" s="1927"/>
      <c r="BJ95" s="1921"/>
      <c r="BK95" s="1927"/>
      <c r="BL95" s="1927"/>
      <c r="BM95" s="1921"/>
    </row>
    <row r="96" spans="2:65" ht="13.5" hidden="1" customHeight="1">
      <c r="B96" s="2039"/>
      <c r="C96" s="2042"/>
      <c r="D96" s="2042"/>
      <c r="E96" s="2042"/>
      <c r="F96" s="2042"/>
      <c r="G96" s="2042"/>
      <c r="H96" s="2042"/>
      <c r="I96" s="2042"/>
      <c r="J96" s="2042"/>
      <c r="K96" s="2042"/>
      <c r="L96" s="2042"/>
      <c r="M96" s="2042"/>
      <c r="N96" s="2042"/>
      <c r="O96" s="2042"/>
      <c r="P96" s="2042"/>
      <c r="Q96" s="2042"/>
      <c r="R96" s="2042"/>
      <c r="S96" s="2042"/>
      <c r="T96" s="2042"/>
      <c r="U96" s="2042"/>
      <c r="V96" s="2042"/>
      <c r="W96" s="2042"/>
      <c r="X96" s="2042"/>
      <c r="Y96" s="2042"/>
      <c r="Z96" s="2042"/>
      <c r="AA96" s="2042"/>
      <c r="AB96" s="2042"/>
      <c r="AC96" s="2042"/>
      <c r="AD96" s="2042"/>
      <c r="AE96" s="2042"/>
      <c r="AF96" s="2042"/>
      <c r="AG96" s="2042"/>
      <c r="AH96" s="2042"/>
      <c r="AI96" s="2042"/>
      <c r="AJ96" s="2042"/>
      <c r="AK96" s="2042"/>
      <c r="AL96" s="2042"/>
      <c r="AM96" s="2042"/>
      <c r="AN96" s="2042"/>
      <c r="AO96" s="2042"/>
      <c r="AP96" s="2042"/>
      <c r="AQ96" s="2042"/>
      <c r="AR96" s="2042"/>
      <c r="AS96" s="2042"/>
      <c r="AT96" s="2042"/>
      <c r="AU96" s="2042"/>
      <c r="AV96" s="2042"/>
      <c r="AW96" s="2042"/>
      <c r="AX96" s="2042"/>
      <c r="AY96" s="2042"/>
      <c r="AZ96" s="2042"/>
      <c r="BA96" s="2042"/>
      <c r="BB96" s="2042"/>
      <c r="BC96" s="1927"/>
      <c r="BD96" s="1921"/>
      <c r="BE96" s="1927"/>
      <c r="BF96" s="1927"/>
      <c r="BG96" s="1921"/>
      <c r="BH96" s="1927"/>
      <c r="BI96" s="1927"/>
      <c r="BJ96" s="1921"/>
      <c r="BK96" s="1927"/>
      <c r="BL96" s="1927"/>
      <c r="BM96" s="1921"/>
    </row>
    <row r="97" spans="2:65" ht="13.5" hidden="1" customHeight="1">
      <c r="B97" s="2039"/>
      <c r="C97" s="2042"/>
      <c r="D97" s="2042"/>
      <c r="E97" s="2042"/>
      <c r="F97" s="2042"/>
      <c r="G97" s="2042"/>
      <c r="H97" s="2042"/>
      <c r="I97" s="2042"/>
      <c r="J97" s="2042"/>
      <c r="K97" s="2042"/>
      <c r="L97" s="2042"/>
      <c r="M97" s="2042"/>
      <c r="N97" s="2042"/>
      <c r="O97" s="2042"/>
      <c r="P97" s="2042"/>
      <c r="Q97" s="2042"/>
      <c r="R97" s="2042"/>
      <c r="S97" s="2042"/>
      <c r="T97" s="2042"/>
      <c r="U97" s="2042"/>
      <c r="V97" s="2042"/>
      <c r="W97" s="2042"/>
      <c r="X97" s="2042"/>
      <c r="Y97" s="2042"/>
      <c r="Z97" s="2042"/>
      <c r="AA97" s="2042"/>
      <c r="AB97" s="2042"/>
      <c r="AC97" s="2042"/>
      <c r="AD97" s="2042"/>
      <c r="AE97" s="2042"/>
      <c r="AF97" s="2042"/>
      <c r="AG97" s="2042"/>
      <c r="AH97" s="2042"/>
      <c r="AI97" s="2042"/>
      <c r="AJ97" s="2042"/>
      <c r="AK97" s="2042"/>
      <c r="AL97" s="2042"/>
      <c r="AM97" s="2042"/>
      <c r="AN97" s="2042"/>
      <c r="AO97" s="2042"/>
      <c r="AP97" s="2042"/>
      <c r="AQ97" s="2042"/>
      <c r="AR97" s="2042"/>
      <c r="AS97" s="2042"/>
      <c r="AT97" s="2042"/>
      <c r="AU97" s="2042"/>
      <c r="AV97" s="2042"/>
      <c r="AW97" s="2042"/>
      <c r="AX97" s="2042"/>
      <c r="AY97" s="2042"/>
      <c r="AZ97" s="2042"/>
      <c r="BA97" s="2042"/>
      <c r="BB97" s="2042"/>
      <c r="BC97" s="1927"/>
      <c r="BD97" s="1921"/>
      <c r="BE97" s="1927"/>
      <c r="BF97" s="1927"/>
      <c r="BG97" s="1921"/>
      <c r="BH97" s="1927"/>
      <c r="BI97" s="1927"/>
      <c r="BJ97" s="1921"/>
      <c r="BK97" s="1927"/>
      <c r="BL97" s="1927"/>
      <c r="BM97" s="1921"/>
    </row>
    <row r="98" spans="2:65" ht="13.5" hidden="1" customHeight="1">
      <c r="B98" s="1923"/>
      <c r="C98" s="2038"/>
      <c r="D98" s="2038"/>
      <c r="E98" s="2038"/>
      <c r="F98" s="2038"/>
      <c r="G98" s="2038"/>
      <c r="H98" s="2038"/>
      <c r="I98" s="2038"/>
      <c r="J98" s="2038"/>
      <c r="K98" s="2038"/>
      <c r="L98" s="2038"/>
      <c r="M98" s="2038"/>
      <c r="N98" s="2038"/>
      <c r="O98" s="2038"/>
      <c r="P98" s="2038"/>
      <c r="Q98" s="2038"/>
      <c r="R98" s="2038"/>
      <c r="S98" s="2038"/>
      <c r="T98" s="2038"/>
      <c r="U98" s="2038"/>
      <c r="V98" s="2038"/>
      <c r="W98" s="2038"/>
      <c r="X98" s="2038"/>
      <c r="Y98" s="2038"/>
      <c r="Z98" s="2038"/>
      <c r="AA98" s="2038"/>
      <c r="AB98" s="2038"/>
      <c r="AC98" s="2038"/>
      <c r="AD98" s="2038"/>
      <c r="AE98" s="2038"/>
      <c r="AF98" s="2038"/>
      <c r="AG98" s="2038"/>
      <c r="AH98" s="2038"/>
      <c r="AI98" s="2038"/>
      <c r="AJ98" s="2038"/>
      <c r="AK98" s="2038"/>
      <c r="AL98" s="2038"/>
      <c r="AM98" s="2038"/>
      <c r="AN98" s="2038"/>
      <c r="AO98" s="2038"/>
      <c r="AP98" s="2038"/>
      <c r="AQ98" s="2038"/>
      <c r="AR98" s="2038"/>
      <c r="AS98" s="2038"/>
      <c r="AT98" s="2038"/>
      <c r="AU98" s="2038"/>
      <c r="AV98" s="2038"/>
      <c r="AW98" s="2038"/>
      <c r="AX98" s="2038"/>
      <c r="AY98" s="2038"/>
      <c r="AZ98" s="2038"/>
      <c r="BA98" s="2038"/>
      <c r="BB98" s="2038"/>
      <c r="BC98" s="1927"/>
      <c r="BD98" s="1921"/>
      <c r="BE98" s="1927"/>
      <c r="BF98" s="1927"/>
      <c r="BG98" s="1921"/>
      <c r="BH98" s="1927"/>
      <c r="BI98" s="1927"/>
      <c r="BJ98" s="1921"/>
      <c r="BK98" s="1927"/>
      <c r="BL98" s="1927"/>
      <c r="BM98" s="1921"/>
    </row>
    <row r="99" spans="2:65" ht="13.5" hidden="1" customHeight="1">
      <c r="B99" s="2039" t="s">
        <v>417</v>
      </c>
      <c r="C99" s="2042" t="s">
        <v>421</v>
      </c>
      <c r="D99" s="2042" t="s">
        <v>421</v>
      </c>
      <c r="E99" s="2042" t="s">
        <v>421</v>
      </c>
      <c r="F99" s="2042" t="s">
        <v>421</v>
      </c>
      <c r="G99" s="2042" t="s">
        <v>421</v>
      </c>
      <c r="H99" s="2042" t="s">
        <v>421</v>
      </c>
      <c r="I99" s="2042" t="s">
        <v>421</v>
      </c>
      <c r="J99" s="2042" t="s">
        <v>421</v>
      </c>
      <c r="K99" s="2042" t="s">
        <v>421</v>
      </c>
      <c r="L99" s="2042" t="s">
        <v>421</v>
      </c>
      <c r="M99" s="2042" t="s">
        <v>421</v>
      </c>
      <c r="N99" s="2042" t="s">
        <v>421</v>
      </c>
      <c r="O99" s="2042" t="s">
        <v>421</v>
      </c>
      <c r="P99" s="2042" t="s">
        <v>421</v>
      </c>
      <c r="Q99" s="2042" t="s">
        <v>421</v>
      </c>
      <c r="R99" s="2042" t="s">
        <v>421</v>
      </c>
      <c r="S99" s="2042" t="s">
        <v>421</v>
      </c>
      <c r="T99" s="2042" t="s">
        <v>421</v>
      </c>
      <c r="U99" s="2042" t="s">
        <v>421</v>
      </c>
      <c r="V99" s="2042" t="s">
        <v>421</v>
      </c>
      <c r="W99" s="2042" t="s">
        <v>421</v>
      </c>
      <c r="X99" s="2042" t="s">
        <v>421</v>
      </c>
      <c r="Y99" s="2042" t="s">
        <v>421</v>
      </c>
      <c r="Z99" s="2042" t="s">
        <v>421</v>
      </c>
      <c r="AA99" s="2042" t="s">
        <v>421</v>
      </c>
      <c r="AB99" s="2042" t="s">
        <v>421</v>
      </c>
      <c r="AC99" s="2042" t="s">
        <v>421</v>
      </c>
      <c r="AD99" s="2042" t="s">
        <v>421</v>
      </c>
      <c r="AE99" s="2042" t="s">
        <v>421</v>
      </c>
      <c r="AF99" s="2042" t="s">
        <v>421</v>
      </c>
      <c r="AG99" s="2042" t="s">
        <v>421</v>
      </c>
      <c r="AH99" s="2042" t="s">
        <v>421</v>
      </c>
      <c r="AI99" s="2042" t="s">
        <v>421</v>
      </c>
      <c r="AJ99" s="2042" t="s">
        <v>421</v>
      </c>
      <c r="AK99" s="2042" t="s">
        <v>421</v>
      </c>
      <c r="AL99" s="2042" t="s">
        <v>421</v>
      </c>
      <c r="AM99" s="2042" t="s">
        <v>421</v>
      </c>
      <c r="AN99" s="2042" t="s">
        <v>421</v>
      </c>
      <c r="AO99" s="2042" t="s">
        <v>421</v>
      </c>
      <c r="AP99" s="2042" t="s">
        <v>421</v>
      </c>
      <c r="AQ99" s="2042" t="s">
        <v>421</v>
      </c>
      <c r="AR99" s="2042" t="s">
        <v>421</v>
      </c>
      <c r="AS99" s="2042" t="s">
        <v>421</v>
      </c>
      <c r="AT99" s="2042" t="s">
        <v>421</v>
      </c>
      <c r="AU99" s="2042" t="s">
        <v>421</v>
      </c>
      <c r="AV99" s="2042" t="s">
        <v>421</v>
      </c>
      <c r="AW99" s="2042" t="s">
        <v>421</v>
      </c>
      <c r="AX99" s="2042" t="s">
        <v>421</v>
      </c>
      <c r="AY99" s="2042" t="s">
        <v>421</v>
      </c>
      <c r="AZ99" s="2042" t="s">
        <v>421</v>
      </c>
      <c r="BA99" s="2042" t="s">
        <v>421</v>
      </c>
      <c r="BB99" s="2042" t="s">
        <v>421</v>
      </c>
      <c r="BC99" s="1927"/>
      <c r="BD99" s="1921"/>
      <c r="BE99" s="1927"/>
      <c r="BF99" s="1927"/>
      <c r="BG99" s="1921"/>
      <c r="BH99" s="1927"/>
      <c r="BI99" s="1927"/>
      <c r="BJ99" s="1921"/>
      <c r="BK99" s="1927"/>
      <c r="BL99" s="1927"/>
      <c r="BM99" s="1921"/>
    </row>
    <row r="100" spans="2:65" ht="13.5" hidden="1" customHeight="1">
      <c r="B100" s="2039"/>
      <c r="C100" s="2042"/>
      <c r="D100" s="2042"/>
      <c r="E100" s="2042"/>
      <c r="F100" s="2042"/>
      <c r="G100" s="2042"/>
      <c r="H100" s="2042"/>
      <c r="I100" s="2042"/>
      <c r="J100" s="2042"/>
      <c r="K100" s="2042"/>
      <c r="L100" s="2042"/>
      <c r="M100" s="2042"/>
      <c r="N100" s="2042"/>
      <c r="O100" s="2042"/>
      <c r="P100" s="2042"/>
      <c r="Q100" s="2042"/>
      <c r="R100" s="2042"/>
      <c r="S100" s="2042"/>
      <c r="T100" s="2042"/>
      <c r="U100" s="2042"/>
      <c r="V100" s="2042"/>
      <c r="W100" s="2042"/>
      <c r="X100" s="2042"/>
      <c r="Y100" s="2042"/>
      <c r="Z100" s="2042"/>
      <c r="AA100" s="2042"/>
      <c r="AB100" s="2042"/>
      <c r="AC100" s="2042"/>
      <c r="AD100" s="2042"/>
      <c r="AE100" s="2042"/>
      <c r="AF100" s="2042"/>
      <c r="AG100" s="2042"/>
      <c r="AH100" s="2042"/>
      <c r="AI100" s="2042"/>
      <c r="AJ100" s="2042"/>
      <c r="AK100" s="2042"/>
      <c r="AL100" s="2042"/>
      <c r="AM100" s="2042"/>
      <c r="AN100" s="2042"/>
      <c r="AO100" s="2042"/>
      <c r="AP100" s="2042"/>
      <c r="AQ100" s="2042"/>
      <c r="AR100" s="2042"/>
      <c r="AS100" s="2042"/>
      <c r="AT100" s="2042"/>
      <c r="AU100" s="2042"/>
      <c r="AV100" s="2042"/>
      <c r="AW100" s="2042"/>
      <c r="AX100" s="2042"/>
      <c r="AY100" s="2042"/>
      <c r="AZ100" s="2042"/>
      <c r="BA100" s="2042"/>
      <c r="BB100" s="2042"/>
      <c r="BC100" s="1927"/>
      <c r="BD100" s="1921"/>
      <c r="BE100" s="1927"/>
      <c r="BF100" s="1927"/>
      <c r="BG100" s="1921"/>
      <c r="BH100" s="1927"/>
      <c r="BI100" s="1927"/>
      <c r="BJ100" s="1921"/>
      <c r="BK100" s="1927"/>
      <c r="BL100" s="1927"/>
      <c r="BM100" s="1921"/>
    </row>
    <row r="101" spans="2:65" ht="13.5" hidden="1" customHeight="1">
      <c r="B101" s="2039"/>
      <c r="C101" s="2042"/>
      <c r="D101" s="2042"/>
      <c r="E101" s="2042"/>
      <c r="F101" s="2042"/>
      <c r="G101" s="2042"/>
      <c r="H101" s="2042"/>
      <c r="I101" s="2042"/>
      <c r="J101" s="2042"/>
      <c r="K101" s="2042"/>
      <c r="L101" s="2042"/>
      <c r="M101" s="2042"/>
      <c r="N101" s="2042"/>
      <c r="O101" s="2042"/>
      <c r="P101" s="2042"/>
      <c r="Q101" s="2042"/>
      <c r="R101" s="2042"/>
      <c r="S101" s="2042"/>
      <c r="T101" s="2042"/>
      <c r="U101" s="2042"/>
      <c r="V101" s="2042"/>
      <c r="W101" s="2042"/>
      <c r="X101" s="2042"/>
      <c r="Y101" s="2042"/>
      <c r="Z101" s="2042"/>
      <c r="AA101" s="2042"/>
      <c r="AB101" s="2042"/>
      <c r="AC101" s="2042"/>
      <c r="AD101" s="2042"/>
      <c r="AE101" s="2042"/>
      <c r="AF101" s="2042"/>
      <c r="AG101" s="2042"/>
      <c r="AH101" s="2042"/>
      <c r="AI101" s="2042"/>
      <c r="AJ101" s="2042"/>
      <c r="AK101" s="2042"/>
      <c r="AL101" s="2042"/>
      <c r="AM101" s="2042"/>
      <c r="AN101" s="2042"/>
      <c r="AO101" s="2042"/>
      <c r="AP101" s="2042"/>
      <c r="AQ101" s="2042"/>
      <c r="AR101" s="2042"/>
      <c r="AS101" s="2042"/>
      <c r="AT101" s="2042"/>
      <c r="AU101" s="2042"/>
      <c r="AV101" s="2042"/>
      <c r="AW101" s="2042"/>
      <c r="AX101" s="2042"/>
      <c r="AY101" s="2042"/>
      <c r="AZ101" s="2042"/>
      <c r="BA101" s="2042"/>
      <c r="BB101" s="2042"/>
      <c r="BC101" s="1927"/>
      <c r="BD101" s="1921"/>
      <c r="BE101" s="1927"/>
      <c r="BF101" s="1927"/>
      <c r="BG101" s="1921"/>
      <c r="BH101" s="1927"/>
      <c r="BI101" s="1927"/>
      <c r="BJ101" s="1921"/>
      <c r="BK101" s="1927"/>
      <c r="BL101" s="1927"/>
      <c r="BM101" s="1921"/>
    </row>
    <row r="102" spans="2:65" ht="13.5" hidden="1" customHeight="1">
      <c r="B102" s="2039"/>
      <c r="C102" s="2042"/>
      <c r="D102" s="2042"/>
      <c r="E102" s="2042"/>
      <c r="F102" s="2042"/>
      <c r="G102" s="2042"/>
      <c r="H102" s="2042"/>
      <c r="I102" s="2042"/>
      <c r="J102" s="2042"/>
      <c r="K102" s="2042"/>
      <c r="L102" s="2042"/>
      <c r="M102" s="2042"/>
      <c r="N102" s="2042"/>
      <c r="O102" s="2042"/>
      <c r="P102" s="2042"/>
      <c r="Q102" s="2042"/>
      <c r="R102" s="2042"/>
      <c r="S102" s="2042"/>
      <c r="T102" s="2042"/>
      <c r="U102" s="2042"/>
      <c r="V102" s="2042"/>
      <c r="W102" s="2042"/>
      <c r="X102" s="2042"/>
      <c r="Y102" s="2042"/>
      <c r="Z102" s="2042"/>
      <c r="AA102" s="2042"/>
      <c r="AB102" s="2042"/>
      <c r="AC102" s="2042"/>
      <c r="AD102" s="2042"/>
      <c r="AE102" s="2042"/>
      <c r="AF102" s="2042"/>
      <c r="AG102" s="2042"/>
      <c r="AH102" s="2042"/>
      <c r="AI102" s="2042"/>
      <c r="AJ102" s="2042"/>
      <c r="AK102" s="2042"/>
      <c r="AL102" s="2042"/>
      <c r="AM102" s="2042"/>
      <c r="AN102" s="2042"/>
      <c r="AO102" s="2042"/>
      <c r="AP102" s="2042"/>
      <c r="AQ102" s="2042"/>
      <c r="AR102" s="2042"/>
      <c r="AS102" s="2042"/>
      <c r="AT102" s="2042"/>
      <c r="AU102" s="2042"/>
      <c r="AV102" s="2042"/>
      <c r="AW102" s="2042"/>
      <c r="AX102" s="2042"/>
      <c r="AY102" s="2042"/>
      <c r="AZ102" s="2042"/>
      <c r="BA102" s="2042"/>
      <c r="BB102" s="2042"/>
      <c r="BC102" s="1927"/>
      <c r="BD102" s="1921"/>
      <c r="BE102" s="1927"/>
      <c r="BF102" s="1927"/>
      <c r="BG102" s="1921"/>
      <c r="BH102" s="1927"/>
      <c r="BI102" s="1927"/>
      <c r="BJ102" s="1921"/>
      <c r="BK102" s="1927"/>
      <c r="BL102" s="1927"/>
      <c r="BM102" s="1921"/>
    </row>
    <row r="103" spans="2:65" ht="13.5" hidden="1" customHeight="1">
      <c r="B103" s="2039"/>
      <c r="C103" s="2042"/>
      <c r="D103" s="2042"/>
      <c r="E103" s="2042"/>
      <c r="F103" s="2042"/>
      <c r="G103" s="2042"/>
      <c r="H103" s="2042"/>
      <c r="I103" s="2042"/>
      <c r="J103" s="2042"/>
      <c r="K103" s="2042"/>
      <c r="L103" s="2042"/>
      <c r="M103" s="2042"/>
      <c r="N103" s="2042"/>
      <c r="O103" s="2042"/>
      <c r="P103" s="2042"/>
      <c r="Q103" s="2042"/>
      <c r="R103" s="2042"/>
      <c r="S103" s="2042"/>
      <c r="T103" s="2042"/>
      <c r="U103" s="2042"/>
      <c r="V103" s="2042"/>
      <c r="W103" s="2042"/>
      <c r="X103" s="2042"/>
      <c r="Y103" s="2042"/>
      <c r="Z103" s="2042"/>
      <c r="AA103" s="2042"/>
      <c r="AB103" s="2042"/>
      <c r="AC103" s="2042"/>
      <c r="AD103" s="2042"/>
      <c r="AE103" s="2042"/>
      <c r="AF103" s="2042"/>
      <c r="AG103" s="2042"/>
      <c r="AH103" s="2042"/>
      <c r="AI103" s="2042"/>
      <c r="AJ103" s="2042"/>
      <c r="AK103" s="2042"/>
      <c r="AL103" s="2042"/>
      <c r="AM103" s="2042"/>
      <c r="AN103" s="2042"/>
      <c r="AO103" s="2042"/>
      <c r="AP103" s="2042"/>
      <c r="AQ103" s="2042"/>
      <c r="AR103" s="2042"/>
      <c r="AS103" s="2042"/>
      <c r="AT103" s="2042"/>
      <c r="AU103" s="2042"/>
      <c r="AV103" s="2042"/>
      <c r="AW103" s="2042"/>
      <c r="AX103" s="2042"/>
      <c r="AY103" s="2042"/>
      <c r="AZ103" s="2042"/>
      <c r="BA103" s="2042"/>
      <c r="BB103" s="2042"/>
      <c r="BC103" s="1927"/>
      <c r="BD103" s="1921"/>
      <c r="BE103" s="1927"/>
      <c r="BF103" s="1927"/>
      <c r="BG103" s="1921"/>
      <c r="BH103" s="1927"/>
      <c r="BI103" s="1927"/>
      <c r="BJ103" s="1921"/>
      <c r="BK103" s="1927"/>
      <c r="BL103" s="1927"/>
      <c r="BM103" s="1921"/>
    </row>
    <row r="104" spans="2:65" ht="13.5" hidden="1" customHeight="1">
      <c r="B104" s="2039"/>
      <c r="C104" s="2042"/>
      <c r="D104" s="2042"/>
      <c r="E104" s="2042"/>
      <c r="F104" s="2042"/>
      <c r="G104" s="2042"/>
      <c r="H104" s="2042"/>
      <c r="I104" s="2042"/>
      <c r="J104" s="2042"/>
      <c r="K104" s="2042"/>
      <c r="L104" s="2042"/>
      <c r="M104" s="2042"/>
      <c r="N104" s="2042"/>
      <c r="O104" s="2042"/>
      <c r="P104" s="2042"/>
      <c r="Q104" s="2042"/>
      <c r="R104" s="2042"/>
      <c r="S104" s="2042"/>
      <c r="T104" s="2042"/>
      <c r="U104" s="2042"/>
      <c r="V104" s="2042"/>
      <c r="W104" s="2042"/>
      <c r="X104" s="2042"/>
      <c r="Y104" s="2042"/>
      <c r="Z104" s="2042"/>
      <c r="AA104" s="2042"/>
      <c r="AB104" s="2042"/>
      <c r="AC104" s="2042"/>
      <c r="AD104" s="2042"/>
      <c r="AE104" s="2042"/>
      <c r="AF104" s="2042"/>
      <c r="AG104" s="2042"/>
      <c r="AH104" s="2042"/>
      <c r="AI104" s="2042"/>
      <c r="AJ104" s="2042"/>
      <c r="AK104" s="2042"/>
      <c r="AL104" s="2042"/>
      <c r="AM104" s="2042"/>
      <c r="AN104" s="2042"/>
      <c r="AO104" s="2042"/>
      <c r="AP104" s="2042"/>
      <c r="AQ104" s="2042"/>
      <c r="AR104" s="2042"/>
      <c r="AS104" s="2042"/>
      <c r="AT104" s="2042"/>
      <c r="AU104" s="2042"/>
      <c r="AV104" s="2042"/>
      <c r="AW104" s="2042"/>
      <c r="AX104" s="2042"/>
      <c r="AY104" s="2042"/>
      <c r="AZ104" s="2042"/>
      <c r="BA104" s="2042"/>
      <c r="BB104" s="2042"/>
      <c r="BC104" s="1927"/>
      <c r="BD104" s="1921"/>
      <c r="BE104" s="1927"/>
      <c r="BF104" s="1927"/>
      <c r="BG104" s="1921"/>
      <c r="BH104" s="1927"/>
      <c r="BI104" s="1927"/>
      <c r="BJ104" s="1921"/>
      <c r="BK104" s="1927"/>
      <c r="BL104" s="1927"/>
      <c r="BM104" s="1921"/>
    </row>
    <row r="105" spans="2:65" ht="13.5" hidden="1" customHeight="1">
      <c r="B105" s="1923"/>
      <c r="C105" s="2038"/>
      <c r="D105" s="2038"/>
      <c r="E105" s="2038"/>
      <c r="F105" s="2038"/>
      <c r="G105" s="2038"/>
      <c r="H105" s="2038"/>
      <c r="I105" s="2038"/>
      <c r="J105" s="2038"/>
      <c r="K105" s="2038"/>
      <c r="L105" s="2038"/>
      <c r="M105" s="2038"/>
      <c r="N105" s="2038"/>
      <c r="O105" s="2038"/>
      <c r="P105" s="2038"/>
      <c r="Q105" s="2038"/>
      <c r="R105" s="2038"/>
      <c r="S105" s="2038"/>
      <c r="T105" s="2038"/>
      <c r="U105" s="2038"/>
      <c r="V105" s="2038"/>
      <c r="W105" s="2038"/>
      <c r="X105" s="2038"/>
      <c r="Y105" s="2038"/>
      <c r="Z105" s="2038"/>
      <c r="AA105" s="2038"/>
      <c r="AB105" s="2038"/>
      <c r="AC105" s="2038"/>
      <c r="AD105" s="2038"/>
      <c r="AE105" s="2038"/>
      <c r="AF105" s="2038"/>
      <c r="AG105" s="2038"/>
      <c r="AH105" s="2038"/>
      <c r="AI105" s="2038"/>
      <c r="AJ105" s="2038"/>
      <c r="AK105" s="2038"/>
      <c r="AL105" s="2038"/>
      <c r="AM105" s="2038"/>
      <c r="AN105" s="2038"/>
      <c r="AO105" s="2038"/>
      <c r="AP105" s="2038"/>
      <c r="AQ105" s="2038"/>
      <c r="AR105" s="2038"/>
      <c r="AS105" s="2038"/>
      <c r="AT105" s="2038"/>
      <c r="AU105" s="2038"/>
      <c r="AV105" s="2038"/>
      <c r="AW105" s="2038"/>
      <c r="AX105" s="2038"/>
      <c r="AY105" s="2038"/>
      <c r="AZ105" s="2038"/>
      <c r="BA105" s="2038"/>
      <c r="BB105" s="2038"/>
      <c r="BC105" s="1927"/>
      <c r="BD105" s="1921"/>
      <c r="BE105" s="1927"/>
      <c r="BF105" s="1927"/>
      <c r="BG105" s="1921"/>
      <c r="BH105" s="1927"/>
      <c r="BI105" s="1927"/>
      <c r="BJ105" s="1921"/>
      <c r="BK105" s="1927"/>
      <c r="BL105" s="1927"/>
      <c r="BM105" s="1921"/>
    </row>
    <row r="106" spans="2:65" ht="13.5" hidden="1" customHeight="1">
      <c r="B106" s="2039" t="s">
        <v>418</v>
      </c>
      <c r="C106" s="2042" t="s">
        <v>421</v>
      </c>
      <c r="D106" s="2042" t="s">
        <v>421</v>
      </c>
      <c r="E106" s="2042" t="s">
        <v>421</v>
      </c>
      <c r="F106" s="2042" t="s">
        <v>421</v>
      </c>
      <c r="G106" s="2042" t="s">
        <v>421</v>
      </c>
      <c r="H106" s="2042" t="s">
        <v>421</v>
      </c>
      <c r="I106" s="2042" t="s">
        <v>421</v>
      </c>
      <c r="J106" s="2042" t="s">
        <v>421</v>
      </c>
      <c r="K106" s="2042" t="s">
        <v>421</v>
      </c>
      <c r="L106" s="2042" t="s">
        <v>421</v>
      </c>
      <c r="M106" s="2042" t="s">
        <v>421</v>
      </c>
      <c r="N106" s="2042" t="s">
        <v>421</v>
      </c>
      <c r="O106" s="2042" t="s">
        <v>421</v>
      </c>
      <c r="P106" s="2042" t="s">
        <v>421</v>
      </c>
      <c r="Q106" s="2042" t="s">
        <v>421</v>
      </c>
      <c r="R106" s="2042" t="s">
        <v>421</v>
      </c>
      <c r="S106" s="2042" t="s">
        <v>421</v>
      </c>
      <c r="T106" s="2042" t="s">
        <v>421</v>
      </c>
      <c r="U106" s="2042" t="s">
        <v>421</v>
      </c>
      <c r="V106" s="2042" t="s">
        <v>421</v>
      </c>
      <c r="W106" s="2042" t="s">
        <v>421</v>
      </c>
      <c r="X106" s="2042" t="s">
        <v>421</v>
      </c>
      <c r="Y106" s="2042" t="s">
        <v>421</v>
      </c>
      <c r="Z106" s="2042" t="s">
        <v>421</v>
      </c>
      <c r="AA106" s="2042" t="s">
        <v>421</v>
      </c>
      <c r="AB106" s="2042" t="s">
        <v>421</v>
      </c>
      <c r="AC106" s="2042" t="s">
        <v>421</v>
      </c>
      <c r="AD106" s="2042" t="s">
        <v>421</v>
      </c>
      <c r="AE106" s="2042" t="s">
        <v>421</v>
      </c>
      <c r="AF106" s="2042" t="s">
        <v>421</v>
      </c>
      <c r="AG106" s="2042" t="s">
        <v>421</v>
      </c>
      <c r="AH106" s="2042" t="s">
        <v>421</v>
      </c>
      <c r="AI106" s="2042" t="s">
        <v>421</v>
      </c>
      <c r="AJ106" s="2042" t="s">
        <v>421</v>
      </c>
      <c r="AK106" s="2042" t="s">
        <v>421</v>
      </c>
      <c r="AL106" s="2042" t="s">
        <v>421</v>
      </c>
      <c r="AM106" s="2042" t="s">
        <v>421</v>
      </c>
      <c r="AN106" s="2042" t="s">
        <v>421</v>
      </c>
      <c r="AO106" s="2042" t="s">
        <v>421</v>
      </c>
      <c r="AP106" s="2042" t="s">
        <v>421</v>
      </c>
      <c r="AQ106" s="2042" t="s">
        <v>421</v>
      </c>
      <c r="AR106" s="2042" t="s">
        <v>421</v>
      </c>
      <c r="AS106" s="2042" t="s">
        <v>421</v>
      </c>
      <c r="AT106" s="2042" t="s">
        <v>421</v>
      </c>
      <c r="AU106" s="2042" t="s">
        <v>421</v>
      </c>
      <c r="AV106" s="2042" t="s">
        <v>421</v>
      </c>
      <c r="AW106" s="2042" t="s">
        <v>421</v>
      </c>
      <c r="AX106" s="2042" t="s">
        <v>421</v>
      </c>
      <c r="AY106" s="2042" t="s">
        <v>421</v>
      </c>
      <c r="AZ106" s="2042" t="s">
        <v>421</v>
      </c>
      <c r="BA106" s="2042" t="s">
        <v>421</v>
      </c>
      <c r="BB106" s="2042" t="s">
        <v>421</v>
      </c>
      <c r="BC106" s="1927"/>
      <c r="BD106" s="1921"/>
      <c r="BE106" s="1927"/>
      <c r="BF106" s="1927"/>
      <c r="BG106" s="1921"/>
      <c r="BH106" s="1927"/>
      <c r="BI106" s="1927"/>
      <c r="BJ106" s="1921"/>
      <c r="BK106" s="1927"/>
      <c r="BL106" s="1927"/>
      <c r="BM106" s="1921"/>
    </row>
    <row r="107" spans="2:65" ht="13.5" hidden="1" customHeight="1">
      <c r="B107" s="2039"/>
      <c r="C107" s="2042"/>
      <c r="D107" s="2042"/>
      <c r="E107" s="2042"/>
      <c r="F107" s="2042"/>
      <c r="G107" s="2042"/>
      <c r="H107" s="2042"/>
      <c r="I107" s="2042"/>
      <c r="J107" s="2042"/>
      <c r="K107" s="2042"/>
      <c r="L107" s="2042"/>
      <c r="M107" s="2042"/>
      <c r="N107" s="2042"/>
      <c r="O107" s="2042"/>
      <c r="P107" s="2042"/>
      <c r="Q107" s="2042"/>
      <c r="R107" s="2042"/>
      <c r="S107" s="2042"/>
      <c r="T107" s="2042"/>
      <c r="U107" s="2042"/>
      <c r="V107" s="2042"/>
      <c r="W107" s="2042"/>
      <c r="X107" s="2042"/>
      <c r="Y107" s="2042"/>
      <c r="Z107" s="2042"/>
      <c r="AA107" s="2042"/>
      <c r="AB107" s="2042"/>
      <c r="AC107" s="2042"/>
      <c r="AD107" s="2042"/>
      <c r="AE107" s="2042"/>
      <c r="AF107" s="2042"/>
      <c r="AG107" s="2042"/>
      <c r="AH107" s="2042"/>
      <c r="AI107" s="2042"/>
      <c r="AJ107" s="2042"/>
      <c r="AK107" s="2042"/>
      <c r="AL107" s="2042"/>
      <c r="AM107" s="2042"/>
      <c r="AN107" s="2042"/>
      <c r="AO107" s="2042"/>
      <c r="AP107" s="2042"/>
      <c r="AQ107" s="2042"/>
      <c r="AR107" s="2042"/>
      <c r="AS107" s="2042"/>
      <c r="AT107" s="2042"/>
      <c r="AU107" s="2042"/>
      <c r="AV107" s="2042"/>
      <c r="AW107" s="2042"/>
      <c r="AX107" s="2042"/>
      <c r="AY107" s="2042"/>
      <c r="AZ107" s="2042"/>
      <c r="BA107" s="2042"/>
      <c r="BB107" s="2042"/>
      <c r="BC107" s="1927"/>
      <c r="BD107" s="1921"/>
      <c r="BE107" s="1927"/>
      <c r="BF107" s="1927"/>
      <c r="BG107" s="1921"/>
      <c r="BH107" s="1927"/>
      <c r="BI107" s="1927"/>
      <c r="BJ107" s="1921"/>
      <c r="BK107" s="1927"/>
      <c r="BL107" s="1927"/>
      <c r="BM107" s="1921"/>
    </row>
    <row r="108" spans="2:65" ht="13.5" hidden="1" customHeight="1">
      <c r="B108" s="2039"/>
      <c r="C108" s="2042"/>
      <c r="D108" s="2042"/>
      <c r="E108" s="2042"/>
      <c r="F108" s="2042"/>
      <c r="G108" s="2042"/>
      <c r="H108" s="2042"/>
      <c r="I108" s="2042"/>
      <c r="J108" s="2042"/>
      <c r="K108" s="2042"/>
      <c r="L108" s="2042"/>
      <c r="M108" s="2042"/>
      <c r="N108" s="2042"/>
      <c r="O108" s="2042"/>
      <c r="P108" s="2042"/>
      <c r="Q108" s="2042"/>
      <c r="R108" s="2042"/>
      <c r="S108" s="2042"/>
      <c r="T108" s="2042"/>
      <c r="U108" s="2042"/>
      <c r="V108" s="2042"/>
      <c r="W108" s="2042"/>
      <c r="X108" s="2042"/>
      <c r="Y108" s="2042"/>
      <c r="Z108" s="2042"/>
      <c r="AA108" s="2042"/>
      <c r="AB108" s="2042"/>
      <c r="AC108" s="2042"/>
      <c r="AD108" s="2042"/>
      <c r="AE108" s="2042"/>
      <c r="AF108" s="2042"/>
      <c r="AG108" s="2042"/>
      <c r="AH108" s="2042"/>
      <c r="AI108" s="2042"/>
      <c r="AJ108" s="2042"/>
      <c r="AK108" s="2042"/>
      <c r="AL108" s="2042"/>
      <c r="AM108" s="2042"/>
      <c r="AN108" s="2042"/>
      <c r="AO108" s="2042"/>
      <c r="AP108" s="2042"/>
      <c r="AQ108" s="2042"/>
      <c r="AR108" s="2042"/>
      <c r="AS108" s="2042"/>
      <c r="AT108" s="2042"/>
      <c r="AU108" s="2042"/>
      <c r="AV108" s="2042"/>
      <c r="AW108" s="2042"/>
      <c r="AX108" s="2042"/>
      <c r="AY108" s="2042"/>
      <c r="AZ108" s="2042"/>
      <c r="BA108" s="2042"/>
      <c r="BB108" s="2042"/>
      <c r="BC108" s="1927"/>
      <c r="BD108" s="1921"/>
      <c r="BE108" s="1927"/>
      <c r="BF108" s="1927"/>
      <c r="BG108" s="1921"/>
      <c r="BH108" s="1927"/>
      <c r="BI108" s="1927"/>
      <c r="BJ108" s="1921"/>
      <c r="BK108" s="1927"/>
      <c r="BL108" s="1927"/>
      <c r="BM108" s="1921"/>
    </row>
    <row r="109" spans="2:65" ht="13.5" hidden="1" customHeight="1">
      <c r="B109" s="2039"/>
      <c r="C109" s="2042"/>
      <c r="D109" s="2042"/>
      <c r="E109" s="2042"/>
      <c r="F109" s="2042"/>
      <c r="G109" s="2042"/>
      <c r="H109" s="2042"/>
      <c r="I109" s="2042"/>
      <c r="J109" s="2042"/>
      <c r="K109" s="2042"/>
      <c r="L109" s="2042"/>
      <c r="M109" s="2042"/>
      <c r="N109" s="2042"/>
      <c r="O109" s="2042"/>
      <c r="P109" s="2042"/>
      <c r="Q109" s="2042"/>
      <c r="R109" s="2042"/>
      <c r="S109" s="2042"/>
      <c r="T109" s="2042"/>
      <c r="U109" s="2042"/>
      <c r="V109" s="2042"/>
      <c r="W109" s="2042"/>
      <c r="X109" s="2042"/>
      <c r="Y109" s="2042"/>
      <c r="Z109" s="2042"/>
      <c r="AA109" s="2042"/>
      <c r="AB109" s="2042"/>
      <c r="AC109" s="2042"/>
      <c r="AD109" s="2042"/>
      <c r="AE109" s="2042"/>
      <c r="AF109" s="2042"/>
      <c r="AG109" s="2042"/>
      <c r="AH109" s="2042"/>
      <c r="AI109" s="2042"/>
      <c r="AJ109" s="2042"/>
      <c r="AK109" s="2042"/>
      <c r="AL109" s="2042"/>
      <c r="AM109" s="2042"/>
      <c r="AN109" s="2042"/>
      <c r="AO109" s="2042"/>
      <c r="AP109" s="2042"/>
      <c r="AQ109" s="2042"/>
      <c r="AR109" s="2042"/>
      <c r="AS109" s="2042"/>
      <c r="AT109" s="2042"/>
      <c r="AU109" s="2042"/>
      <c r="AV109" s="2042"/>
      <c r="AW109" s="2042"/>
      <c r="AX109" s="2042"/>
      <c r="AY109" s="2042"/>
      <c r="AZ109" s="2042"/>
      <c r="BA109" s="2042"/>
      <c r="BB109" s="2042"/>
      <c r="BC109" s="1927"/>
      <c r="BD109" s="1921"/>
      <c r="BE109" s="1927"/>
      <c r="BF109" s="1927"/>
      <c r="BG109" s="1921"/>
      <c r="BH109" s="1927"/>
      <c r="BI109" s="1927"/>
      <c r="BJ109" s="1921"/>
      <c r="BK109" s="1927"/>
      <c r="BL109" s="1927"/>
      <c r="BM109" s="1921"/>
    </row>
    <row r="110" spans="2:65" ht="13.5" hidden="1" customHeight="1">
      <c r="B110" s="2039"/>
      <c r="C110" s="2042"/>
      <c r="D110" s="2042"/>
      <c r="E110" s="2042"/>
      <c r="F110" s="2042"/>
      <c r="G110" s="2042"/>
      <c r="H110" s="2042"/>
      <c r="I110" s="2042"/>
      <c r="J110" s="2042"/>
      <c r="K110" s="2042"/>
      <c r="L110" s="2042"/>
      <c r="M110" s="2042"/>
      <c r="N110" s="2042"/>
      <c r="O110" s="2042"/>
      <c r="P110" s="2042"/>
      <c r="Q110" s="2042"/>
      <c r="R110" s="2042"/>
      <c r="S110" s="2042"/>
      <c r="T110" s="2042"/>
      <c r="U110" s="2042"/>
      <c r="V110" s="2042"/>
      <c r="W110" s="2042"/>
      <c r="X110" s="2042"/>
      <c r="Y110" s="2042"/>
      <c r="Z110" s="2042"/>
      <c r="AA110" s="2042"/>
      <c r="AB110" s="2042"/>
      <c r="AC110" s="2042"/>
      <c r="AD110" s="2042"/>
      <c r="AE110" s="2042"/>
      <c r="AF110" s="2042"/>
      <c r="AG110" s="2042"/>
      <c r="AH110" s="2042"/>
      <c r="AI110" s="2042"/>
      <c r="AJ110" s="2042"/>
      <c r="AK110" s="2042"/>
      <c r="AL110" s="2042"/>
      <c r="AM110" s="2042"/>
      <c r="AN110" s="2042"/>
      <c r="AO110" s="2042"/>
      <c r="AP110" s="2042"/>
      <c r="AQ110" s="2042"/>
      <c r="AR110" s="2042"/>
      <c r="AS110" s="2042"/>
      <c r="AT110" s="2042"/>
      <c r="AU110" s="2042"/>
      <c r="AV110" s="2042"/>
      <c r="AW110" s="2042"/>
      <c r="AX110" s="2042"/>
      <c r="AY110" s="2042"/>
      <c r="AZ110" s="2042"/>
      <c r="BA110" s="2042"/>
      <c r="BB110" s="2042"/>
      <c r="BC110" s="1927"/>
      <c r="BD110" s="1921"/>
      <c r="BE110" s="1927"/>
      <c r="BF110" s="1927"/>
      <c r="BG110" s="1921"/>
      <c r="BH110" s="1927"/>
      <c r="BI110" s="1927"/>
      <c r="BJ110" s="1921"/>
      <c r="BK110" s="1927"/>
      <c r="BL110" s="1927"/>
      <c r="BM110" s="1921"/>
    </row>
    <row r="111" spans="2:65" ht="13.5" hidden="1" customHeight="1">
      <c r="B111" s="2039"/>
      <c r="C111" s="2042"/>
      <c r="D111" s="2042"/>
      <c r="E111" s="2042"/>
      <c r="F111" s="2042"/>
      <c r="G111" s="2042"/>
      <c r="H111" s="2042"/>
      <c r="I111" s="2042"/>
      <c r="J111" s="2042"/>
      <c r="K111" s="2042"/>
      <c r="L111" s="2042"/>
      <c r="M111" s="2042"/>
      <c r="N111" s="2042"/>
      <c r="O111" s="2042"/>
      <c r="P111" s="2042"/>
      <c r="Q111" s="2042"/>
      <c r="R111" s="2042"/>
      <c r="S111" s="2042"/>
      <c r="T111" s="2042"/>
      <c r="U111" s="2042"/>
      <c r="V111" s="2042"/>
      <c r="W111" s="2042"/>
      <c r="X111" s="2042"/>
      <c r="Y111" s="2042"/>
      <c r="Z111" s="2042"/>
      <c r="AA111" s="2042"/>
      <c r="AB111" s="2042"/>
      <c r="AC111" s="2042"/>
      <c r="AD111" s="2042"/>
      <c r="AE111" s="2042"/>
      <c r="AF111" s="2042"/>
      <c r="AG111" s="2042"/>
      <c r="AH111" s="2042"/>
      <c r="AI111" s="2042"/>
      <c r="AJ111" s="2042"/>
      <c r="AK111" s="2042"/>
      <c r="AL111" s="2042"/>
      <c r="AM111" s="2042"/>
      <c r="AN111" s="2042"/>
      <c r="AO111" s="2042"/>
      <c r="AP111" s="2042"/>
      <c r="AQ111" s="2042"/>
      <c r="AR111" s="2042"/>
      <c r="AS111" s="2042"/>
      <c r="AT111" s="2042"/>
      <c r="AU111" s="2042"/>
      <c r="AV111" s="2042"/>
      <c r="AW111" s="2042"/>
      <c r="AX111" s="2042"/>
      <c r="AY111" s="2042"/>
      <c r="AZ111" s="2042"/>
      <c r="BA111" s="2042"/>
      <c r="BB111" s="2042"/>
      <c r="BC111" s="1927"/>
      <c r="BD111" s="1921"/>
      <c r="BE111" s="1927"/>
      <c r="BF111" s="1927"/>
      <c r="BG111" s="1921"/>
      <c r="BH111" s="1927"/>
      <c r="BI111" s="1927"/>
      <c r="BJ111" s="1921"/>
      <c r="BK111" s="1927"/>
      <c r="BL111" s="1927"/>
      <c r="BM111" s="1921"/>
    </row>
    <row r="112" spans="2:65" ht="13.5" hidden="1" customHeight="1">
      <c r="B112" s="1923"/>
      <c r="C112" s="2038"/>
      <c r="D112" s="2038"/>
      <c r="E112" s="2038"/>
      <c r="F112" s="2038"/>
      <c r="G112" s="2038"/>
      <c r="H112" s="2038"/>
      <c r="I112" s="2038"/>
      <c r="J112" s="2038"/>
      <c r="K112" s="2038"/>
      <c r="L112" s="2038"/>
      <c r="M112" s="2038"/>
      <c r="N112" s="2038"/>
      <c r="O112" s="2038"/>
      <c r="P112" s="2038"/>
      <c r="Q112" s="2038"/>
      <c r="R112" s="2038"/>
      <c r="S112" s="2038"/>
      <c r="T112" s="2038"/>
      <c r="U112" s="2038"/>
      <c r="V112" s="2038"/>
      <c r="W112" s="2038"/>
      <c r="X112" s="2038"/>
      <c r="Y112" s="2038"/>
      <c r="Z112" s="2038"/>
      <c r="AA112" s="2038"/>
      <c r="AB112" s="2038"/>
      <c r="AC112" s="2038"/>
      <c r="AD112" s="2038"/>
      <c r="AE112" s="2038"/>
      <c r="AF112" s="2038"/>
      <c r="AG112" s="2038"/>
      <c r="AH112" s="2038"/>
      <c r="AI112" s="2038"/>
      <c r="AJ112" s="2038"/>
      <c r="AK112" s="2038"/>
      <c r="AL112" s="2038"/>
      <c r="AM112" s="2038"/>
      <c r="AN112" s="2038"/>
      <c r="AO112" s="2038"/>
      <c r="AP112" s="2038"/>
      <c r="AQ112" s="2038"/>
      <c r="AR112" s="2038"/>
      <c r="AS112" s="2038"/>
      <c r="AT112" s="2038"/>
      <c r="AU112" s="2038"/>
      <c r="AV112" s="2038"/>
      <c r="AW112" s="2038"/>
      <c r="AX112" s="2038"/>
      <c r="AY112" s="2038"/>
      <c r="AZ112" s="2038"/>
      <c r="BA112" s="2038"/>
      <c r="BB112" s="2038"/>
      <c r="BC112" s="1927"/>
      <c r="BD112" s="1921"/>
      <c r="BE112" s="1927"/>
      <c r="BF112" s="1927"/>
      <c r="BG112" s="1921"/>
      <c r="BH112" s="1927"/>
      <c r="BI112" s="1927"/>
      <c r="BJ112" s="1921"/>
      <c r="BK112" s="1927"/>
      <c r="BL112" s="1927"/>
      <c r="BM112" s="1921"/>
    </row>
    <row r="113" spans="2:65" ht="13.5" hidden="1" customHeight="1">
      <c r="B113" s="2039" t="s">
        <v>419</v>
      </c>
      <c r="C113" s="2042" t="s">
        <v>421</v>
      </c>
      <c r="D113" s="2042" t="s">
        <v>421</v>
      </c>
      <c r="E113" s="2042" t="s">
        <v>421</v>
      </c>
      <c r="F113" s="2042" t="s">
        <v>421</v>
      </c>
      <c r="G113" s="2042" t="s">
        <v>421</v>
      </c>
      <c r="H113" s="2042" t="s">
        <v>421</v>
      </c>
      <c r="I113" s="2042" t="s">
        <v>421</v>
      </c>
      <c r="J113" s="2042" t="s">
        <v>421</v>
      </c>
      <c r="K113" s="2042" t="s">
        <v>421</v>
      </c>
      <c r="L113" s="2042" t="s">
        <v>421</v>
      </c>
      <c r="M113" s="2042" t="s">
        <v>421</v>
      </c>
      <c r="N113" s="2042" t="s">
        <v>421</v>
      </c>
      <c r="O113" s="2042" t="s">
        <v>421</v>
      </c>
      <c r="P113" s="2042" t="s">
        <v>421</v>
      </c>
      <c r="Q113" s="2042" t="s">
        <v>421</v>
      </c>
      <c r="R113" s="2042" t="s">
        <v>421</v>
      </c>
      <c r="S113" s="2042" t="s">
        <v>421</v>
      </c>
      <c r="T113" s="2042" t="s">
        <v>421</v>
      </c>
      <c r="U113" s="2042" t="s">
        <v>421</v>
      </c>
      <c r="V113" s="2042" t="s">
        <v>421</v>
      </c>
      <c r="W113" s="2042" t="s">
        <v>421</v>
      </c>
      <c r="X113" s="2042" t="s">
        <v>421</v>
      </c>
      <c r="Y113" s="2042" t="s">
        <v>421</v>
      </c>
      <c r="Z113" s="2042" t="s">
        <v>421</v>
      </c>
      <c r="AA113" s="2042" t="s">
        <v>421</v>
      </c>
      <c r="AB113" s="2042" t="s">
        <v>421</v>
      </c>
      <c r="AC113" s="2042" t="s">
        <v>421</v>
      </c>
      <c r="AD113" s="2042" t="s">
        <v>421</v>
      </c>
      <c r="AE113" s="2042" t="s">
        <v>421</v>
      </c>
      <c r="AF113" s="2042" t="s">
        <v>421</v>
      </c>
      <c r="AG113" s="2042" t="s">
        <v>421</v>
      </c>
      <c r="AH113" s="2042" t="s">
        <v>421</v>
      </c>
      <c r="AI113" s="2042" t="s">
        <v>421</v>
      </c>
      <c r="AJ113" s="2042" t="s">
        <v>421</v>
      </c>
      <c r="AK113" s="2042" t="s">
        <v>421</v>
      </c>
      <c r="AL113" s="2042" t="s">
        <v>421</v>
      </c>
      <c r="AM113" s="2042" t="s">
        <v>421</v>
      </c>
      <c r="AN113" s="2042" t="s">
        <v>421</v>
      </c>
      <c r="AO113" s="2042" t="s">
        <v>421</v>
      </c>
      <c r="AP113" s="2042" t="s">
        <v>421</v>
      </c>
      <c r="AQ113" s="2042" t="s">
        <v>421</v>
      </c>
      <c r="AR113" s="2042" t="s">
        <v>421</v>
      </c>
      <c r="AS113" s="2042" t="s">
        <v>421</v>
      </c>
      <c r="AT113" s="2042" t="s">
        <v>421</v>
      </c>
      <c r="AU113" s="2042" t="s">
        <v>421</v>
      </c>
      <c r="AV113" s="2042" t="s">
        <v>421</v>
      </c>
      <c r="AW113" s="2042" t="s">
        <v>421</v>
      </c>
      <c r="AX113" s="2042" t="s">
        <v>421</v>
      </c>
      <c r="AY113" s="2042" t="s">
        <v>421</v>
      </c>
      <c r="AZ113" s="2042" t="s">
        <v>421</v>
      </c>
      <c r="BA113" s="2042" t="s">
        <v>421</v>
      </c>
      <c r="BB113" s="2042" t="s">
        <v>421</v>
      </c>
      <c r="BC113" s="1927"/>
      <c r="BD113" s="1921"/>
      <c r="BE113" s="1927"/>
      <c r="BF113" s="1927"/>
      <c r="BG113" s="1921"/>
      <c r="BH113" s="1927"/>
      <c r="BI113" s="1927"/>
      <c r="BJ113" s="1921"/>
      <c r="BK113" s="1927"/>
      <c r="BL113" s="1927"/>
      <c r="BM113" s="1921"/>
    </row>
    <row r="114" spans="2:65" ht="13.5" hidden="1" customHeight="1">
      <c r="B114" s="2039"/>
      <c r="C114" s="2042"/>
      <c r="D114" s="2042"/>
      <c r="E114" s="2042"/>
      <c r="F114" s="2042"/>
      <c r="G114" s="2042"/>
      <c r="H114" s="2042"/>
      <c r="I114" s="2042"/>
      <c r="J114" s="2042"/>
      <c r="K114" s="2042"/>
      <c r="L114" s="2042"/>
      <c r="M114" s="2042"/>
      <c r="N114" s="2042"/>
      <c r="O114" s="2042"/>
      <c r="P114" s="2042"/>
      <c r="Q114" s="2042"/>
      <c r="R114" s="2042"/>
      <c r="S114" s="2042"/>
      <c r="T114" s="2042"/>
      <c r="U114" s="2042"/>
      <c r="V114" s="2042"/>
      <c r="W114" s="2042"/>
      <c r="X114" s="2042"/>
      <c r="Y114" s="2042"/>
      <c r="Z114" s="2042"/>
      <c r="AA114" s="2042"/>
      <c r="AB114" s="2042"/>
      <c r="AC114" s="2042"/>
      <c r="AD114" s="2042"/>
      <c r="AE114" s="2042"/>
      <c r="AF114" s="2042"/>
      <c r="AG114" s="2042"/>
      <c r="AH114" s="2042"/>
      <c r="AI114" s="2042"/>
      <c r="AJ114" s="2042"/>
      <c r="AK114" s="2042"/>
      <c r="AL114" s="2042"/>
      <c r="AM114" s="2042"/>
      <c r="AN114" s="2042"/>
      <c r="AO114" s="2042"/>
      <c r="AP114" s="2042"/>
      <c r="AQ114" s="2042"/>
      <c r="AR114" s="2042"/>
      <c r="AS114" s="2042"/>
      <c r="AT114" s="2042"/>
      <c r="AU114" s="2042"/>
      <c r="AV114" s="2042"/>
      <c r="AW114" s="2042"/>
      <c r="AX114" s="2042"/>
      <c r="AY114" s="2042"/>
      <c r="AZ114" s="2042"/>
      <c r="BA114" s="2042"/>
      <c r="BB114" s="2042"/>
      <c r="BC114" s="1927"/>
      <c r="BD114" s="1921"/>
      <c r="BE114" s="1927"/>
      <c r="BF114" s="1927"/>
      <c r="BG114" s="1921"/>
      <c r="BH114" s="1927"/>
      <c r="BI114" s="1927"/>
      <c r="BJ114" s="1921"/>
      <c r="BK114" s="1927"/>
      <c r="BL114" s="1927"/>
      <c r="BM114" s="1921"/>
    </row>
    <row r="115" spans="2:65" ht="13.5" hidden="1" customHeight="1">
      <c r="B115" s="2039"/>
      <c r="C115" s="2042"/>
      <c r="D115" s="2042"/>
      <c r="E115" s="2042"/>
      <c r="F115" s="2042"/>
      <c r="G115" s="2042"/>
      <c r="H115" s="2042"/>
      <c r="I115" s="2042"/>
      <c r="J115" s="2042"/>
      <c r="K115" s="2042"/>
      <c r="L115" s="2042"/>
      <c r="M115" s="2042"/>
      <c r="N115" s="2042"/>
      <c r="O115" s="2042"/>
      <c r="P115" s="2042"/>
      <c r="Q115" s="2042"/>
      <c r="R115" s="2042"/>
      <c r="S115" s="2042"/>
      <c r="T115" s="2042"/>
      <c r="U115" s="2042"/>
      <c r="V115" s="2042"/>
      <c r="W115" s="2042"/>
      <c r="X115" s="2042"/>
      <c r="Y115" s="2042"/>
      <c r="Z115" s="2042"/>
      <c r="AA115" s="2042"/>
      <c r="AB115" s="2042"/>
      <c r="AC115" s="2042"/>
      <c r="AD115" s="2042"/>
      <c r="AE115" s="2042"/>
      <c r="AF115" s="2042"/>
      <c r="AG115" s="2042"/>
      <c r="AH115" s="2042"/>
      <c r="AI115" s="2042"/>
      <c r="AJ115" s="2042"/>
      <c r="AK115" s="2042"/>
      <c r="AL115" s="2042"/>
      <c r="AM115" s="2042"/>
      <c r="AN115" s="2042"/>
      <c r="AO115" s="2042"/>
      <c r="AP115" s="2042"/>
      <c r="AQ115" s="2042"/>
      <c r="AR115" s="2042"/>
      <c r="AS115" s="2042"/>
      <c r="AT115" s="2042"/>
      <c r="AU115" s="2042"/>
      <c r="AV115" s="2042"/>
      <c r="AW115" s="2042"/>
      <c r="AX115" s="2042"/>
      <c r="AY115" s="2042"/>
      <c r="AZ115" s="2042"/>
      <c r="BA115" s="2042"/>
      <c r="BB115" s="2042"/>
      <c r="BC115" s="1927"/>
      <c r="BD115" s="1921"/>
      <c r="BE115" s="1927"/>
      <c r="BF115" s="1927"/>
      <c r="BG115" s="1921"/>
      <c r="BH115" s="1927"/>
      <c r="BI115" s="1927"/>
      <c r="BJ115" s="1921"/>
      <c r="BK115" s="1927"/>
      <c r="BL115" s="1927"/>
      <c r="BM115" s="1921"/>
    </row>
    <row r="116" spans="2:65" ht="13.5" hidden="1" customHeight="1">
      <c r="B116" s="2039"/>
      <c r="C116" s="2042"/>
      <c r="D116" s="2042"/>
      <c r="E116" s="2042"/>
      <c r="F116" s="2042"/>
      <c r="G116" s="2042"/>
      <c r="H116" s="2042"/>
      <c r="I116" s="2042"/>
      <c r="J116" s="2042"/>
      <c r="K116" s="2042"/>
      <c r="L116" s="2042"/>
      <c r="M116" s="2042"/>
      <c r="N116" s="2042"/>
      <c r="O116" s="2042"/>
      <c r="P116" s="2042"/>
      <c r="Q116" s="2042"/>
      <c r="R116" s="2042"/>
      <c r="S116" s="2042"/>
      <c r="T116" s="2042"/>
      <c r="U116" s="2042"/>
      <c r="V116" s="2042"/>
      <c r="W116" s="2042"/>
      <c r="X116" s="2042"/>
      <c r="Y116" s="2042"/>
      <c r="Z116" s="2042"/>
      <c r="AA116" s="2042"/>
      <c r="AB116" s="2042"/>
      <c r="AC116" s="2042"/>
      <c r="AD116" s="2042"/>
      <c r="AE116" s="2042"/>
      <c r="AF116" s="2042"/>
      <c r="AG116" s="2042"/>
      <c r="AH116" s="2042"/>
      <c r="AI116" s="2042"/>
      <c r="AJ116" s="2042"/>
      <c r="AK116" s="2042"/>
      <c r="AL116" s="2042"/>
      <c r="AM116" s="2042"/>
      <c r="AN116" s="2042"/>
      <c r="AO116" s="2042"/>
      <c r="AP116" s="2042"/>
      <c r="AQ116" s="2042"/>
      <c r="AR116" s="2042"/>
      <c r="AS116" s="2042"/>
      <c r="AT116" s="2042"/>
      <c r="AU116" s="2042"/>
      <c r="AV116" s="2042"/>
      <c r="AW116" s="2042"/>
      <c r="AX116" s="2042"/>
      <c r="AY116" s="2042"/>
      <c r="AZ116" s="2042"/>
      <c r="BA116" s="2042"/>
      <c r="BB116" s="2042"/>
      <c r="BC116" s="1927"/>
      <c r="BD116" s="1921"/>
      <c r="BE116" s="1927"/>
      <c r="BF116" s="1927"/>
      <c r="BG116" s="1921"/>
      <c r="BH116" s="1927"/>
      <c r="BI116" s="1927"/>
      <c r="BJ116" s="1921"/>
      <c r="BK116" s="1927"/>
      <c r="BL116" s="1927"/>
      <c r="BM116" s="1921"/>
    </row>
    <row r="117" spans="2:65" ht="13.5" hidden="1" customHeight="1">
      <c r="B117" s="2039"/>
      <c r="C117" s="2042"/>
      <c r="D117" s="2042"/>
      <c r="E117" s="2042"/>
      <c r="F117" s="2042"/>
      <c r="G117" s="2042"/>
      <c r="H117" s="2042"/>
      <c r="I117" s="2042"/>
      <c r="J117" s="2042"/>
      <c r="K117" s="2042"/>
      <c r="L117" s="2042"/>
      <c r="M117" s="2042"/>
      <c r="N117" s="2042"/>
      <c r="O117" s="2042"/>
      <c r="P117" s="2042"/>
      <c r="Q117" s="2042"/>
      <c r="R117" s="2042"/>
      <c r="S117" s="2042"/>
      <c r="T117" s="2042"/>
      <c r="U117" s="2042"/>
      <c r="V117" s="2042"/>
      <c r="W117" s="2042"/>
      <c r="X117" s="2042"/>
      <c r="Y117" s="2042"/>
      <c r="Z117" s="2042"/>
      <c r="AA117" s="2042"/>
      <c r="AB117" s="2042"/>
      <c r="AC117" s="2042"/>
      <c r="AD117" s="2042"/>
      <c r="AE117" s="2042"/>
      <c r="AF117" s="2042"/>
      <c r="AG117" s="2042"/>
      <c r="AH117" s="2042"/>
      <c r="AI117" s="2042"/>
      <c r="AJ117" s="2042"/>
      <c r="AK117" s="2042"/>
      <c r="AL117" s="2042"/>
      <c r="AM117" s="2042"/>
      <c r="AN117" s="2042"/>
      <c r="AO117" s="2042"/>
      <c r="AP117" s="2042"/>
      <c r="AQ117" s="2042"/>
      <c r="AR117" s="2042"/>
      <c r="AS117" s="2042"/>
      <c r="AT117" s="2042"/>
      <c r="AU117" s="2042"/>
      <c r="AV117" s="2042"/>
      <c r="AW117" s="2042"/>
      <c r="AX117" s="2042"/>
      <c r="AY117" s="2042"/>
      <c r="AZ117" s="2042"/>
      <c r="BA117" s="2042"/>
      <c r="BB117" s="2042"/>
      <c r="BC117" s="1927"/>
      <c r="BD117" s="1921"/>
      <c r="BE117" s="1927"/>
      <c r="BF117" s="1927"/>
      <c r="BG117" s="1921"/>
      <c r="BH117" s="1927"/>
      <c r="BI117" s="1927"/>
      <c r="BJ117" s="1921"/>
      <c r="BK117" s="1927"/>
      <c r="BL117" s="1927"/>
      <c r="BM117" s="1921"/>
    </row>
    <row r="118" spans="2:65" ht="13.5" hidden="1" customHeight="1">
      <c r="B118" s="2039"/>
      <c r="C118" s="2042"/>
      <c r="D118" s="2042"/>
      <c r="E118" s="2042"/>
      <c r="F118" s="2042"/>
      <c r="G118" s="2042"/>
      <c r="H118" s="2042"/>
      <c r="I118" s="2042"/>
      <c r="J118" s="2042"/>
      <c r="K118" s="2042"/>
      <c r="L118" s="2042"/>
      <c r="M118" s="2042"/>
      <c r="N118" s="2042"/>
      <c r="O118" s="2042"/>
      <c r="P118" s="2042"/>
      <c r="Q118" s="2042"/>
      <c r="R118" s="2042"/>
      <c r="S118" s="2042"/>
      <c r="T118" s="2042"/>
      <c r="U118" s="2042"/>
      <c r="V118" s="2042"/>
      <c r="W118" s="2042"/>
      <c r="X118" s="2042"/>
      <c r="Y118" s="2042"/>
      <c r="Z118" s="2042"/>
      <c r="AA118" s="2042"/>
      <c r="AB118" s="2042"/>
      <c r="AC118" s="2042"/>
      <c r="AD118" s="2042"/>
      <c r="AE118" s="2042"/>
      <c r="AF118" s="2042"/>
      <c r="AG118" s="2042"/>
      <c r="AH118" s="2042"/>
      <c r="AI118" s="2042"/>
      <c r="AJ118" s="2042"/>
      <c r="AK118" s="2042"/>
      <c r="AL118" s="2042"/>
      <c r="AM118" s="2042"/>
      <c r="AN118" s="2042"/>
      <c r="AO118" s="2042"/>
      <c r="AP118" s="2042"/>
      <c r="AQ118" s="2042"/>
      <c r="AR118" s="2042"/>
      <c r="AS118" s="2042"/>
      <c r="AT118" s="2042"/>
      <c r="AU118" s="2042"/>
      <c r="AV118" s="2042"/>
      <c r="AW118" s="2042"/>
      <c r="AX118" s="2042"/>
      <c r="AY118" s="2042"/>
      <c r="AZ118" s="2042"/>
      <c r="BA118" s="2042"/>
      <c r="BB118" s="2042"/>
      <c r="BC118" s="1927"/>
      <c r="BD118" s="1921"/>
      <c r="BE118" s="1927"/>
      <c r="BF118" s="1927"/>
      <c r="BG118" s="1921"/>
      <c r="BH118" s="1927"/>
      <c r="BI118" s="1927"/>
      <c r="BJ118" s="1921"/>
      <c r="BK118" s="1927"/>
      <c r="BL118" s="1927"/>
      <c r="BM118" s="1921"/>
    </row>
    <row r="119" spans="2:65" ht="13.5" hidden="1" customHeight="1">
      <c r="B119" s="1923"/>
      <c r="C119" s="2038"/>
      <c r="D119" s="2038"/>
      <c r="E119" s="2038"/>
      <c r="F119" s="2038"/>
      <c r="G119" s="2038"/>
      <c r="H119" s="2038"/>
      <c r="I119" s="2038"/>
      <c r="J119" s="2038"/>
      <c r="K119" s="2038"/>
      <c r="L119" s="2038"/>
      <c r="M119" s="2038"/>
      <c r="N119" s="2038"/>
      <c r="O119" s="2038"/>
      <c r="P119" s="2038"/>
      <c r="Q119" s="2038"/>
      <c r="R119" s="2038"/>
      <c r="S119" s="2038"/>
      <c r="T119" s="2038"/>
      <c r="U119" s="2038"/>
      <c r="V119" s="2038"/>
      <c r="W119" s="2038"/>
      <c r="X119" s="2038"/>
      <c r="Y119" s="2038"/>
      <c r="Z119" s="2038"/>
      <c r="AA119" s="2038"/>
      <c r="AB119" s="2038"/>
      <c r="AC119" s="2038"/>
      <c r="AD119" s="2038"/>
      <c r="AE119" s="2038"/>
      <c r="AF119" s="2038"/>
      <c r="AG119" s="2038"/>
      <c r="AH119" s="2038"/>
      <c r="AI119" s="2038"/>
      <c r="AJ119" s="2038"/>
      <c r="AK119" s="2038"/>
      <c r="AL119" s="2038"/>
      <c r="AM119" s="2038"/>
      <c r="AN119" s="2038"/>
      <c r="AO119" s="2038"/>
      <c r="AP119" s="2038"/>
      <c r="AQ119" s="2038"/>
      <c r="AR119" s="2038"/>
      <c r="AS119" s="2038"/>
      <c r="AT119" s="2038"/>
      <c r="AU119" s="2038"/>
      <c r="AV119" s="2038"/>
      <c r="AW119" s="2038"/>
      <c r="AX119" s="2038"/>
      <c r="AY119" s="2038"/>
      <c r="AZ119" s="2038"/>
      <c r="BA119" s="2038"/>
      <c r="BB119" s="2038"/>
      <c r="BC119" s="1927"/>
      <c r="BD119" s="1921"/>
      <c r="BE119" s="1927"/>
      <c r="BF119" s="1927"/>
      <c r="BG119" s="1921"/>
      <c r="BH119" s="1927"/>
      <c r="BI119" s="1927"/>
      <c r="BJ119" s="1921"/>
      <c r="BK119" s="1927"/>
      <c r="BL119" s="1927"/>
      <c r="BM119" s="1921"/>
    </row>
    <row r="120" spans="2:65" ht="13.5" hidden="1" customHeight="1">
      <c r="B120" s="2039" t="s">
        <v>420</v>
      </c>
      <c r="C120" s="2042" t="s">
        <v>421</v>
      </c>
      <c r="D120" s="2042" t="s">
        <v>421</v>
      </c>
      <c r="E120" s="2042" t="s">
        <v>421</v>
      </c>
      <c r="F120" s="2042" t="s">
        <v>421</v>
      </c>
      <c r="G120" s="2042" t="s">
        <v>421</v>
      </c>
      <c r="H120" s="2042" t="s">
        <v>421</v>
      </c>
      <c r="I120" s="2042" t="s">
        <v>421</v>
      </c>
      <c r="J120" s="2042" t="s">
        <v>421</v>
      </c>
      <c r="K120" s="2042" t="s">
        <v>421</v>
      </c>
      <c r="L120" s="2042" t="s">
        <v>421</v>
      </c>
      <c r="M120" s="2042" t="s">
        <v>421</v>
      </c>
      <c r="N120" s="2042" t="s">
        <v>421</v>
      </c>
      <c r="O120" s="2042" t="s">
        <v>421</v>
      </c>
      <c r="P120" s="2042" t="s">
        <v>421</v>
      </c>
      <c r="Q120" s="2042" t="s">
        <v>421</v>
      </c>
      <c r="R120" s="2042" t="s">
        <v>421</v>
      </c>
      <c r="S120" s="2042" t="s">
        <v>421</v>
      </c>
      <c r="T120" s="2042" t="s">
        <v>421</v>
      </c>
      <c r="U120" s="2042" t="s">
        <v>421</v>
      </c>
      <c r="V120" s="2042" t="s">
        <v>421</v>
      </c>
      <c r="W120" s="2042" t="s">
        <v>421</v>
      </c>
      <c r="X120" s="2042" t="s">
        <v>421</v>
      </c>
      <c r="Y120" s="2042" t="s">
        <v>421</v>
      </c>
      <c r="Z120" s="2042" t="s">
        <v>421</v>
      </c>
      <c r="AA120" s="2042" t="s">
        <v>421</v>
      </c>
      <c r="AB120" s="2042" t="s">
        <v>421</v>
      </c>
      <c r="AC120" s="2042" t="s">
        <v>421</v>
      </c>
      <c r="AD120" s="2042" t="s">
        <v>421</v>
      </c>
      <c r="AE120" s="2042" t="s">
        <v>421</v>
      </c>
      <c r="AF120" s="2042" t="s">
        <v>421</v>
      </c>
      <c r="AG120" s="2042" t="s">
        <v>421</v>
      </c>
      <c r="AH120" s="2042" t="s">
        <v>421</v>
      </c>
      <c r="AI120" s="2042" t="s">
        <v>421</v>
      </c>
      <c r="AJ120" s="2042" t="s">
        <v>421</v>
      </c>
      <c r="AK120" s="2042" t="s">
        <v>421</v>
      </c>
      <c r="AL120" s="2042" t="s">
        <v>421</v>
      </c>
      <c r="AM120" s="2042" t="s">
        <v>421</v>
      </c>
      <c r="AN120" s="2042" t="s">
        <v>421</v>
      </c>
      <c r="AO120" s="2042" t="s">
        <v>421</v>
      </c>
      <c r="AP120" s="2042" t="s">
        <v>421</v>
      </c>
      <c r="AQ120" s="2042" t="s">
        <v>421</v>
      </c>
      <c r="AR120" s="2042" t="s">
        <v>421</v>
      </c>
      <c r="AS120" s="2042" t="s">
        <v>421</v>
      </c>
      <c r="AT120" s="2042" t="s">
        <v>421</v>
      </c>
      <c r="AU120" s="2042" t="s">
        <v>421</v>
      </c>
      <c r="AV120" s="2042" t="s">
        <v>421</v>
      </c>
      <c r="AW120" s="2042" t="s">
        <v>421</v>
      </c>
      <c r="AX120" s="2042" t="s">
        <v>421</v>
      </c>
      <c r="AY120" s="2042" t="s">
        <v>421</v>
      </c>
      <c r="AZ120" s="2042" t="s">
        <v>421</v>
      </c>
      <c r="BA120" s="2042" t="s">
        <v>421</v>
      </c>
      <c r="BB120" s="2042" t="s">
        <v>421</v>
      </c>
      <c r="BC120" s="1927"/>
      <c r="BD120" s="1921"/>
      <c r="BE120" s="1927"/>
      <c r="BF120" s="1927"/>
      <c r="BG120" s="1921"/>
      <c r="BH120" s="1927"/>
      <c r="BI120" s="1927"/>
      <c r="BJ120" s="1921"/>
      <c r="BK120" s="1927"/>
      <c r="BL120" s="1927"/>
      <c r="BM120" s="1921"/>
    </row>
    <row r="121" spans="2:65" ht="13.5" hidden="1" customHeight="1">
      <c r="B121" s="2039"/>
      <c r="C121" s="2042"/>
      <c r="D121" s="2042"/>
      <c r="E121" s="2042"/>
      <c r="F121" s="2042"/>
      <c r="G121" s="2042"/>
      <c r="H121" s="2042"/>
      <c r="I121" s="2042"/>
      <c r="J121" s="2042"/>
      <c r="K121" s="2042"/>
      <c r="L121" s="2042"/>
      <c r="M121" s="2042"/>
      <c r="N121" s="2042"/>
      <c r="O121" s="2042"/>
      <c r="P121" s="2042"/>
      <c r="Q121" s="2042"/>
      <c r="R121" s="2042"/>
      <c r="S121" s="2042"/>
      <c r="T121" s="2042"/>
      <c r="U121" s="2042"/>
      <c r="V121" s="2042"/>
      <c r="W121" s="2042"/>
      <c r="X121" s="2042"/>
      <c r="Y121" s="2042"/>
      <c r="Z121" s="2042"/>
      <c r="AA121" s="2042"/>
      <c r="AB121" s="2042"/>
      <c r="AC121" s="2042"/>
      <c r="AD121" s="2042"/>
      <c r="AE121" s="2042"/>
      <c r="AF121" s="2042"/>
      <c r="AG121" s="2042"/>
      <c r="AH121" s="2042"/>
      <c r="AI121" s="2042"/>
      <c r="AJ121" s="2042"/>
      <c r="AK121" s="2042"/>
      <c r="AL121" s="2042"/>
      <c r="AM121" s="2042"/>
      <c r="AN121" s="2042"/>
      <c r="AO121" s="2042"/>
      <c r="AP121" s="2042"/>
      <c r="AQ121" s="2042"/>
      <c r="AR121" s="2042"/>
      <c r="AS121" s="2042"/>
      <c r="AT121" s="2042"/>
      <c r="AU121" s="2042"/>
      <c r="AV121" s="2042"/>
      <c r="AW121" s="2042"/>
      <c r="AX121" s="2042"/>
      <c r="AY121" s="2042"/>
      <c r="AZ121" s="2042"/>
      <c r="BA121" s="2042"/>
      <c r="BB121" s="2042"/>
      <c r="BC121" s="1927"/>
      <c r="BD121" s="1921"/>
      <c r="BE121" s="1927"/>
      <c r="BF121" s="1927"/>
      <c r="BG121" s="1921"/>
      <c r="BH121" s="1927"/>
      <c r="BI121" s="1927"/>
      <c r="BJ121" s="1921"/>
      <c r="BK121" s="1927"/>
      <c r="BL121" s="1927"/>
      <c r="BM121" s="1921"/>
    </row>
    <row r="122" spans="2:65" ht="13.5" hidden="1" customHeight="1">
      <c r="B122" s="2039"/>
      <c r="C122" s="2042"/>
      <c r="D122" s="2042"/>
      <c r="E122" s="2042"/>
      <c r="F122" s="2042"/>
      <c r="G122" s="2042"/>
      <c r="H122" s="2042"/>
      <c r="I122" s="2042"/>
      <c r="J122" s="2042"/>
      <c r="K122" s="2042"/>
      <c r="L122" s="2042"/>
      <c r="M122" s="2042"/>
      <c r="N122" s="2042"/>
      <c r="O122" s="2042"/>
      <c r="P122" s="2042"/>
      <c r="Q122" s="2042"/>
      <c r="R122" s="2042"/>
      <c r="S122" s="2042"/>
      <c r="T122" s="2042"/>
      <c r="U122" s="2042"/>
      <c r="V122" s="2042"/>
      <c r="W122" s="2042"/>
      <c r="X122" s="2042"/>
      <c r="Y122" s="2042"/>
      <c r="Z122" s="2042"/>
      <c r="AA122" s="2042"/>
      <c r="AB122" s="2042"/>
      <c r="AC122" s="2042"/>
      <c r="AD122" s="2042"/>
      <c r="AE122" s="2042"/>
      <c r="AF122" s="2042"/>
      <c r="AG122" s="2042"/>
      <c r="AH122" s="2042"/>
      <c r="AI122" s="2042"/>
      <c r="AJ122" s="2042"/>
      <c r="AK122" s="2042"/>
      <c r="AL122" s="2042"/>
      <c r="AM122" s="2042"/>
      <c r="AN122" s="2042"/>
      <c r="AO122" s="2042"/>
      <c r="AP122" s="2042"/>
      <c r="AQ122" s="2042"/>
      <c r="AR122" s="2042"/>
      <c r="AS122" s="2042"/>
      <c r="AT122" s="2042"/>
      <c r="AU122" s="2042"/>
      <c r="AV122" s="2042"/>
      <c r="AW122" s="2042"/>
      <c r="AX122" s="2042"/>
      <c r="AY122" s="2042"/>
      <c r="AZ122" s="2042"/>
      <c r="BA122" s="2042"/>
      <c r="BB122" s="2042"/>
      <c r="BC122" s="1927"/>
      <c r="BD122" s="1921"/>
      <c r="BE122" s="1927"/>
      <c r="BF122" s="1927"/>
      <c r="BG122" s="1921"/>
      <c r="BH122" s="1927"/>
      <c r="BI122" s="1927"/>
      <c r="BJ122" s="1921"/>
      <c r="BK122" s="1927"/>
      <c r="BL122" s="1927"/>
      <c r="BM122" s="1921"/>
    </row>
    <row r="123" spans="2:65" ht="13.5" hidden="1" customHeight="1">
      <c r="B123" s="2039"/>
      <c r="C123" s="2042"/>
      <c r="D123" s="2042"/>
      <c r="E123" s="2042"/>
      <c r="F123" s="2042"/>
      <c r="G123" s="2042"/>
      <c r="H123" s="2042"/>
      <c r="I123" s="2042"/>
      <c r="J123" s="2042"/>
      <c r="K123" s="2042"/>
      <c r="L123" s="2042"/>
      <c r="M123" s="2042"/>
      <c r="N123" s="2042"/>
      <c r="O123" s="2042"/>
      <c r="P123" s="2042"/>
      <c r="Q123" s="2042"/>
      <c r="R123" s="2042"/>
      <c r="S123" s="2042"/>
      <c r="T123" s="2042"/>
      <c r="U123" s="2042"/>
      <c r="V123" s="2042"/>
      <c r="W123" s="2042"/>
      <c r="X123" s="2042"/>
      <c r="Y123" s="2042"/>
      <c r="Z123" s="2042"/>
      <c r="AA123" s="2042"/>
      <c r="AB123" s="2042"/>
      <c r="AC123" s="2042"/>
      <c r="AD123" s="2042"/>
      <c r="AE123" s="2042"/>
      <c r="AF123" s="2042"/>
      <c r="AG123" s="2042"/>
      <c r="AH123" s="2042"/>
      <c r="AI123" s="2042"/>
      <c r="AJ123" s="2042"/>
      <c r="AK123" s="2042"/>
      <c r="AL123" s="2042"/>
      <c r="AM123" s="2042"/>
      <c r="AN123" s="2042"/>
      <c r="AO123" s="2042"/>
      <c r="AP123" s="2042"/>
      <c r="AQ123" s="2042"/>
      <c r="AR123" s="2042"/>
      <c r="AS123" s="2042"/>
      <c r="AT123" s="2042"/>
      <c r="AU123" s="2042"/>
      <c r="AV123" s="2042"/>
      <c r="AW123" s="2042"/>
      <c r="AX123" s="2042"/>
      <c r="AY123" s="2042"/>
      <c r="AZ123" s="2042"/>
      <c r="BA123" s="2042"/>
      <c r="BB123" s="2042"/>
      <c r="BC123" s="1927"/>
      <c r="BD123" s="1921"/>
      <c r="BE123" s="1927"/>
      <c r="BF123" s="1927"/>
      <c r="BG123" s="1921"/>
      <c r="BH123" s="1927"/>
      <c r="BI123" s="1927"/>
      <c r="BJ123" s="1921"/>
      <c r="BK123" s="1927"/>
      <c r="BL123" s="1927"/>
      <c r="BM123" s="1921"/>
    </row>
    <row r="124" spans="2:65" ht="13.5" hidden="1" customHeight="1">
      <c r="B124" s="2039"/>
      <c r="C124" s="2042"/>
      <c r="D124" s="2042"/>
      <c r="E124" s="2042"/>
      <c r="F124" s="2042"/>
      <c r="G124" s="2042"/>
      <c r="H124" s="2042"/>
      <c r="I124" s="2042"/>
      <c r="J124" s="2042"/>
      <c r="K124" s="2042"/>
      <c r="L124" s="2042"/>
      <c r="M124" s="2042"/>
      <c r="N124" s="2042"/>
      <c r="O124" s="2042"/>
      <c r="P124" s="2042"/>
      <c r="Q124" s="2042"/>
      <c r="R124" s="2042"/>
      <c r="S124" s="2042"/>
      <c r="T124" s="2042"/>
      <c r="U124" s="2042"/>
      <c r="V124" s="2042"/>
      <c r="W124" s="2042"/>
      <c r="X124" s="2042"/>
      <c r="Y124" s="2042"/>
      <c r="Z124" s="2042"/>
      <c r="AA124" s="2042"/>
      <c r="AB124" s="2042"/>
      <c r="AC124" s="2042"/>
      <c r="AD124" s="2042"/>
      <c r="AE124" s="2042"/>
      <c r="AF124" s="2042"/>
      <c r="AG124" s="2042"/>
      <c r="AH124" s="2042"/>
      <c r="AI124" s="2042"/>
      <c r="AJ124" s="2042"/>
      <c r="AK124" s="2042"/>
      <c r="AL124" s="2042"/>
      <c r="AM124" s="2042"/>
      <c r="AN124" s="2042"/>
      <c r="AO124" s="2042"/>
      <c r="AP124" s="2042"/>
      <c r="AQ124" s="2042"/>
      <c r="AR124" s="2042"/>
      <c r="AS124" s="2042"/>
      <c r="AT124" s="2042"/>
      <c r="AU124" s="2042"/>
      <c r="AV124" s="2042"/>
      <c r="AW124" s="2042"/>
      <c r="AX124" s="2042"/>
      <c r="AY124" s="2042"/>
      <c r="AZ124" s="2042"/>
      <c r="BA124" s="2042"/>
      <c r="BB124" s="2042"/>
      <c r="BC124" s="1927"/>
      <c r="BD124" s="1921"/>
      <c r="BE124" s="1927"/>
      <c r="BF124" s="1927"/>
      <c r="BG124" s="1921"/>
      <c r="BH124" s="1927"/>
      <c r="BI124" s="1927"/>
      <c r="BJ124" s="1921"/>
      <c r="BK124" s="1927"/>
      <c r="BL124" s="1927"/>
      <c r="BM124" s="1921"/>
    </row>
    <row r="125" spans="2:65" ht="13.5" hidden="1" customHeight="1">
      <c r="B125" s="2039"/>
      <c r="C125" s="2042"/>
      <c r="D125" s="2042"/>
      <c r="E125" s="2042"/>
      <c r="F125" s="2042"/>
      <c r="G125" s="2042"/>
      <c r="H125" s="2042"/>
      <c r="I125" s="2042"/>
      <c r="J125" s="2042"/>
      <c r="K125" s="2042"/>
      <c r="L125" s="2042"/>
      <c r="M125" s="2042"/>
      <c r="N125" s="2042"/>
      <c r="O125" s="2042"/>
      <c r="P125" s="2042"/>
      <c r="Q125" s="2042"/>
      <c r="R125" s="2042"/>
      <c r="S125" s="2042"/>
      <c r="T125" s="2042"/>
      <c r="U125" s="2042"/>
      <c r="V125" s="2042"/>
      <c r="W125" s="2042"/>
      <c r="X125" s="2042"/>
      <c r="Y125" s="2042"/>
      <c r="Z125" s="2042"/>
      <c r="AA125" s="2042"/>
      <c r="AB125" s="2042"/>
      <c r="AC125" s="2042"/>
      <c r="AD125" s="2042"/>
      <c r="AE125" s="2042"/>
      <c r="AF125" s="2042"/>
      <c r="AG125" s="2042"/>
      <c r="AH125" s="2042"/>
      <c r="AI125" s="2042"/>
      <c r="AJ125" s="2042"/>
      <c r="AK125" s="2042"/>
      <c r="AL125" s="2042"/>
      <c r="AM125" s="2042"/>
      <c r="AN125" s="2042"/>
      <c r="AO125" s="2042"/>
      <c r="AP125" s="2042"/>
      <c r="AQ125" s="2042"/>
      <c r="AR125" s="2042"/>
      <c r="AS125" s="2042"/>
      <c r="AT125" s="2042"/>
      <c r="AU125" s="2042"/>
      <c r="AV125" s="2042"/>
      <c r="AW125" s="2042"/>
      <c r="AX125" s="2042"/>
      <c r="AY125" s="2042"/>
      <c r="AZ125" s="2042"/>
      <c r="BA125" s="2042"/>
      <c r="BB125" s="2042"/>
      <c r="BC125" s="1927"/>
      <c r="BD125" s="1921"/>
      <c r="BE125" s="1927"/>
      <c r="BF125" s="1927"/>
      <c r="BG125" s="1921"/>
      <c r="BH125" s="1927"/>
      <c r="BI125" s="1927"/>
      <c r="BJ125" s="1921"/>
      <c r="BK125" s="1927"/>
      <c r="BL125" s="1927"/>
      <c r="BM125" s="1921"/>
    </row>
    <row r="126" spans="2:65" ht="6" customHeight="1">
      <c r="B126" s="1921"/>
      <c r="C126" s="1921"/>
      <c r="BC126" s="1927"/>
      <c r="BD126" s="1921"/>
      <c r="BE126" s="1927"/>
      <c r="BF126" s="1927"/>
      <c r="BG126" s="1921"/>
      <c r="BH126" s="1927"/>
      <c r="BI126" s="1927"/>
      <c r="BJ126" s="1921"/>
      <c r="BK126" s="1927"/>
      <c r="BL126" s="1927"/>
      <c r="BM126" s="1921"/>
    </row>
    <row r="127" spans="2:65" ht="12.75" customHeight="1">
      <c r="B127" s="2050" t="s">
        <v>428</v>
      </c>
      <c r="C127" s="2050"/>
      <c r="D127" s="2050"/>
      <c r="E127" s="2050"/>
      <c r="F127" s="2050"/>
      <c r="G127" s="2050"/>
      <c r="H127" s="1923"/>
      <c r="I127" s="2048" t="s">
        <v>429</v>
      </c>
      <c r="J127" s="2048"/>
      <c r="K127" s="2048"/>
      <c r="L127" s="2048"/>
      <c r="M127" s="2048"/>
      <c r="N127" s="2048"/>
      <c r="O127" s="2048"/>
      <c r="P127" s="2048"/>
      <c r="Q127" s="2048"/>
      <c r="R127" s="2048"/>
      <c r="S127" s="2048"/>
      <c r="T127" s="2048"/>
      <c r="U127" s="2048"/>
      <c r="V127" s="2048"/>
      <c r="W127" s="2048"/>
      <c r="X127" s="2048"/>
      <c r="Y127" s="1921"/>
      <c r="Z127" s="1930" t="s">
        <v>424</v>
      </c>
      <c r="AA127" s="2049" t="s">
        <v>430</v>
      </c>
      <c r="AB127" s="2049"/>
      <c r="AC127" s="2049"/>
      <c r="AD127" s="2049"/>
      <c r="AE127" s="2049"/>
      <c r="AF127" s="2049"/>
      <c r="AG127" s="2049"/>
      <c r="AH127" s="1921"/>
      <c r="AI127" s="1921"/>
      <c r="AJ127" s="1921"/>
      <c r="AK127" s="1921"/>
      <c r="AL127" s="1921"/>
      <c r="AM127" s="1921"/>
      <c r="AN127" s="1921"/>
      <c r="AO127" s="1921"/>
      <c r="AP127" s="1929"/>
      <c r="AQ127" s="1921"/>
      <c r="AR127" s="1921"/>
      <c r="AS127" s="1930" t="s">
        <v>425</v>
      </c>
      <c r="AT127" s="2049" t="s">
        <v>431</v>
      </c>
      <c r="AU127" s="2049"/>
      <c r="AV127" s="2049"/>
      <c r="AW127" s="2049"/>
      <c r="AX127" s="2049"/>
      <c r="AY127" s="2049"/>
      <c r="AZ127" s="2049"/>
      <c r="BA127" s="2049"/>
      <c r="BB127" s="2049"/>
      <c r="BC127" s="2049"/>
      <c r="BD127" s="2049"/>
      <c r="BE127" s="2049"/>
      <c r="BF127" s="2049"/>
      <c r="BG127" s="2049"/>
      <c r="BH127" s="2049"/>
      <c r="BI127" s="2049"/>
      <c r="BJ127" s="2049"/>
      <c r="BK127" s="2049"/>
      <c r="BL127" s="2049"/>
      <c r="BM127" s="2049"/>
    </row>
    <row r="128" spans="2:65" ht="3.75" customHeight="1">
      <c r="B128" s="1921"/>
      <c r="C128" s="1921"/>
      <c r="D128" s="1921"/>
      <c r="E128" s="1921"/>
      <c r="F128" s="1921"/>
      <c r="G128" s="1921"/>
      <c r="H128" s="1921"/>
      <c r="I128" s="1921"/>
      <c r="J128" s="1921"/>
      <c r="K128" s="1921"/>
      <c r="L128" s="1921"/>
      <c r="M128" s="1921"/>
      <c r="N128" s="1921"/>
      <c r="O128" s="1921"/>
      <c r="P128" s="1921"/>
      <c r="Q128" s="1921"/>
      <c r="R128" s="1921"/>
      <c r="S128" s="1921"/>
      <c r="T128" s="1921"/>
      <c r="U128" s="1921"/>
      <c r="V128" s="1921"/>
      <c r="W128" s="1921"/>
      <c r="X128" s="1921"/>
      <c r="Y128" s="1921"/>
      <c r="Z128" s="1921"/>
      <c r="AA128" s="1921"/>
      <c r="AB128" s="1929"/>
      <c r="AC128" s="1921"/>
      <c r="AD128" s="1921"/>
      <c r="AE128" s="1921"/>
      <c r="AF128" s="1921"/>
      <c r="AG128" s="1921"/>
      <c r="AH128" s="1921"/>
      <c r="AI128" s="1921"/>
      <c r="AJ128" s="1921"/>
      <c r="AK128" s="1921"/>
      <c r="AL128" s="1921"/>
      <c r="AM128" s="1921"/>
      <c r="AN128" s="1921"/>
      <c r="AO128" s="1921"/>
      <c r="AP128" s="1921"/>
      <c r="AQ128" s="1921"/>
      <c r="AR128" s="1921"/>
      <c r="AS128" s="1933"/>
      <c r="AT128" s="1921"/>
      <c r="AU128" s="1921"/>
      <c r="AV128" s="1921"/>
      <c r="AW128" s="1921"/>
      <c r="AX128" s="1921"/>
      <c r="AY128" s="1921"/>
      <c r="AZ128" s="1921"/>
      <c r="BA128" s="1921"/>
      <c r="BB128" s="1927"/>
      <c r="BC128" s="1927"/>
      <c r="BD128" s="1921"/>
      <c r="BE128" s="1927"/>
      <c r="BF128" s="1927"/>
      <c r="BG128" s="1921"/>
      <c r="BH128" s="1927"/>
      <c r="BI128" s="1927"/>
      <c r="BJ128" s="1921"/>
      <c r="BK128" s="1927"/>
      <c r="BL128" s="1927"/>
      <c r="BM128" s="1921"/>
    </row>
    <row r="129" spans="2:69" ht="12" customHeight="1">
      <c r="B129" s="1921"/>
      <c r="C129" s="1921"/>
      <c r="D129" s="1921"/>
      <c r="E129" s="1921"/>
      <c r="F129" s="1921"/>
      <c r="G129" s="1921"/>
      <c r="H129" s="1930" t="s">
        <v>423</v>
      </c>
      <c r="I129" s="2048" t="s">
        <v>432</v>
      </c>
      <c r="J129" s="2048"/>
      <c r="K129" s="2048"/>
      <c r="L129" s="2048"/>
      <c r="M129" s="2048"/>
      <c r="N129" s="2048"/>
      <c r="O129" s="2048"/>
      <c r="P129" s="2048"/>
      <c r="Q129" s="2048"/>
      <c r="R129" s="2048"/>
      <c r="S129" s="1921"/>
      <c r="T129" s="1921"/>
      <c r="U129" s="1921"/>
      <c r="V129" s="1927"/>
      <c r="W129" s="1921"/>
      <c r="X129" s="1921"/>
      <c r="Y129" s="1921"/>
      <c r="Z129" s="1930" t="s">
        <v>433</v>
      </c>
      <c r="AA129" s="2048" t="s">
        <v>434</v>
      </c>
      <c r="AB129" s="2048"/>
      <c r="AC129" s="2048"/>
      <c r="AD129" s="2048"/>
      <c r="AE129" s="2048"/>
      <c r="AF129" s="2048"/>
      <c r="AG129" s="2048"/>
      <c r="AH129" s="2048"/>
      <c r="AI129" s="2048"/>
      <c r="AJ129" s="2048"/>
      <c r="AK129" s="2048"/>
      <c r="AL129" s="2048"/>
      <c r="AM129" s="2048"/>
      <c r="AN129" s="2048"/>
      <c r="AO129" s="2048"/>
      <c r="AP129" s="2048"/>
      <c r="AQ129" s="2048"/>
      <c r="AR129" s="1921"/>
      <c r="AS129" s="1930" t="s">
        <v>427</v>
      </c>
      <c r="AT129" s="2049" t="s">
        <v>435</v>
      </c>
      <c r="AU129" s="2049"/>
      <c r="AV129" s="2049"/>
      <c r="AW129" s="2049"/>
      <c r="AX129" s="2049"/>
      <c r="AY129" s="2049"/>
      <c r="AZ129" s="2049"/>
      <c r="BA129" s="2049"/>
      <c r="BB129" s="2049"/>
      <c r="BC129" s="2049"/>
      <c r="BD129" s="2049"/>
      <c r="BE129" s="2049"/>
      <c r="BF129" s="2049"/>
      <c r="BG129" s="2049"/>
      <c r="BH129" s="1927"/>
      <c r="BI129" s="1927"/>
      <c r="BJ129" s="1921"/>
      <c r="BK129" s="1927"/>
      <c r="BL129" s="1927"/>
      <c r="BM129" s="1921"/>
    </row>
    <row r="130" spans="2:69" ht="3.75" customHeight="1">
      <c r="B130" s="1921"/>
      <c r="C130" s="1921"/>
      <c r="D130" s="1921"/>
      <c r="E130" s="1921"/>
      <c r="F130" s="1921"/>
      <c r="G130" s="1921"/>
      <c r="H130" s="1921"/>
      <c r="I130" s="1921"/>
      <c r="J130" s="1921"/>
      <c r="K130" s="1921"/>
      <c r="L130" s="1921"/>
      <c r="M130" s="1921"/>
      <c r="N130" s="1921"/>
      <c r="O130" s="1921"/>
      <c r="P130" s="1921"/>
      <c r="Q130" s="1921"/>
      <c r="R130" s="1921"/>
      <c r="S130" s="1921"/>
      <c r="T130" s="1921"/>
      <c r="U130" s="1921"/>
      <c r="V130" s="1921"/>
      <c r="W130" s="1921"/>
      <c r="X130" s="1921"/>
      <c r="Y130" s="1921"/>
      <c r="Z130" s="1921"/>
      <c r="AA130" s="1921"/>
      <c r="AB130" s="1921"/>
      <c r="AC130" s="1921"/>
      <c r="AD130" s="1921"/>
      <c r="AE130" s="1921"/>
      <c r="AF130" s="1921"/>
      <c r="AG130" s="1921"/>
      <c r="AH130" s="1921"/>
      <c r="AI130" s="1921"/>
      <c r="AJ130" s="1921"/>
      <c r="AK130" s="1921"/>
      <c r="AL130" s="1921"/>
      <c r="AM130" s="1921"/>
      <c r="AN130" s="1921"/>
      <c r="AO130" s="1921"/>
      <c r="AP130" s="1921"/>
      <c r="AQ130" s="1921"/>
      <c r="AR130" s="1921"/>
      <c r="AS130" s="1933"/>
      <c r="AT130" s="1921"/>
      <c r="AU130" s="1921"/>
      <c r="AV130" s="1921"/>
      <c r="AW130" s="1921"/>
      <c r="AX130" s="1921"/>
      <c r="AY130" s="1921"/>
      <c r="AZ130" s="1921"/>
      <c r="BA130" s="1921"/>
      <c r="BB130" s="1927"/>
      <c r="BC130" s="1927"/>
      <c r="BD130" s="1921"/>
      <c r="BE130" s="1927"/>
      <c r="BF130" s="1927"/>
      <c r="BG130" s="1921"/>
      <c r="BH130" s="1927"/>
      <c r="BI130" s="1927"/>
      <c r="BJ130" s="1921"/>
      <c r="BK130" s="1927"/>
      <c r="BL130" s="1927"/>
      <c r="BM130" s="1921"/>
    </row>
    <row r="131" spans="2:69" ht="12.75" customHeight="1">
      <c r="B131" s="1921"/>
      <c r="C131" s="1921"/>
      <c r="D131" s="1921"/>
      <c r="E131" s="1921"/>
      <c r="F131" s="1921"/>
      <c r="G131" s="1921"/>
      <c r="H131" s="1930" t="s">
        <v>422</v>
      </c>
      <c r="I131" s="2048" t="s">
        <v>436</v>
      </c>
      <c r="J131" s="2048"/>
      <c r="K131" s="2048"/>
      <c r="L131" s="2048"/>
      <c r="M131" s="2048"/>
      <c r="N131" s="2048"/>
      <c r="O131" s="2048"/>
      <c r="P131" s="2048"/>
      <c r="Q131" s="2048"/>
      <c r="R131" s="2048"/>
      <c r="S131" s="1921"/>
      <c r="T131" s="1921"/>
      <c r="U131" s="1921"/>
      <c r="V131" s="1927"/>
      <c r="W131" s="1921"/>
      <c r="X131" s="1921"/>
      <c r="Y131" s="1921"/>
      <c r="Z131" s="1930" t="s">
        <v>426</v>
      </c>
      <c r="AA131" s="2048" t="s">
        <v>437</v>
      </c>
      <c r="AB131" s="2048"/>
      <c r="AC131" s="2048"/>
      <c r="AD131" s="2048"/>
      <c r="AE131" s="2048"/>
      <c r="AF131" s="2048"/>
      <c r="AG131" s="2048"/>
      <c r="AH131" s="2048"/>
      <c r="AI131" s="2048"/>
      <c r="AJ131" s="2048"/>
      <c r="AK131" s="2048"/>
      <c r="AL131" s="2048"/>
      <c r="AM131" s="2048"/>
      <c r="AN131" s="2048"/>
      <c r="AO131" s="2048"/>
      <c r="AP131" s="2048"/>
      <c r="AQ131" s="2048"/>
      <c r="AR131" s="1921"/>
      <c r="AS131" s="1923" t="s">
        <v>421</v>
      </c>
      <c r="AT131" s="2048" t="s">
        <v>438</v>
      </c>
      <c r="AU131" s="2048"/>
      <c r="AV131" s="2048"/>
      <c r="AW131" s="2048"/>
      <c r="AX131" s="2048"/>
      <c r="AY131" s="2048"/>
      <c r="AZ131" s="2048"/>
      <c r="BA131" s="2048"/>
      <c r="BB131" s="2048"/>
      <c r="BC131" s="2048"/>
      <c r="BD131" s="1921"/>
      <c r="BE131" s="1927"/>
      <c r="BF131" s="1927"/>
      <c r="BG131" s="1921"/>
      <c r="BH131" s="1927"/>
      <c r="BI131" s="1927"/>
      <c r="BJ131" s="1921"/>
      <c r="BK131" s="1927"/>
      <c r="BL131" s="1927"/>
      <c r="BM131" s="1921"/>
    </row>
    <row r="132" spans="2:69" ht="12.75" customHeight="1">
      <c r="B132" s="1921"/>
      <c r="C132" s="1921"/>
      <c r="D132" s="1921"/>
      <c r="E132" s="1921"/>
      <c r="F132" s="1921"/>
      <c r="G132" s="1921"/>
      <c r="H132" s="1921"/>
      <c r="I132" s="1921"/>
      <c r="J132" s="1921"/>
      <c r="K132" s="1921"/>
      <c r="L132" s="1921"/>
      <c r="M132" s="1921"/>
      <c r="N132" s="1921"/>
      <c r="O132" s="1921"/>
      <c r="P132" s="1921"/>
      <c r="Q132" s="1921"/>
      <c r="R132" s="1921"/>
      <c r="S132" s="1921"/>
      <c r="T132" s="1921"/>
      <c r="U132" s="1921"/>
      <c r="V132" s="1921"/>
      <c r="W132" s="1921"/>
      <c r="X132" s="1921"/>
      <c r="Y132" s="1921"/>
      <c r="Z132" s="1921"/>
      <c r="AA132" s="1921"/>
      <c r="AB132" s="1921"/>
      <c r="AC132" s="1921"/>
      <c r="AD132" s="1921"/>
      <c r="AE132" s="1921"/>
      <c r="AF132" s="1921"/>
      <c r="AG132" s="1921"/>
      <c r="AH132" s="1921"/>
      <c r="AI132" s="1921"/>
      <c r="AJ132" s="1921"/>
      <c r="AK132" s="1921"/>
      <c r="AL132" s="1921"/>
      <c r="AM132" s="1921"/>
      <c r="AN132" s="1921"/>
      <c r="AO132" s="1921"/>
      <c r="AP132" s="1921"/>
      <c r="AQ132" s="1921"/>
      <c r="AR132" s="1921"/>
      <c r="AS132" s="1921"/>
      <c r="AT132" s="1921"/>
      <c r="AU132" s="1921"/>
      <c r="AV132" s="1921"/>
      <c r="AW132" s="1921"/>
      <c r="AX132" s="1921"/>
      <c r="AY132" s="1921"/>
      <c r="AZ132" s="1921"/>
      <c r="BA132" s="1921"/>
      <c r="BB132" s="1927"/>
      <c r="BC132" s="1927"/>
      <c r="BD132" s="1921"/>
      <c r="BE132" s="1927"/>
      <c r="BF132" s="1927"/>
      <c r="BG132" s="1921"/>
      <c r="BH132" s="1927"/>
      <c r="BI132" s="1927"/>
      <c r="BJ132" s="1921"/>
      <c r="BK132" s="1927"/>
      <c r="BL132" s="1927"/>
      <c r="BM132" s="1921"/>
    </row>
    <row r="133" spans="2:69" ht="17.25" customHeight="1">
      <c r="B133" s="2045" t="s">
        <v>439</v>
      </c>
      <c r="C133" s="2045"/>
      <c r="D133" s="2045"/>
      <c r="E133" s="2045"/>
      <c r="F133" s="2045"/>
      <c r="G133" s="2045"/>
      <c r="H133" s="2045"/>
      <c r="I133" s="2045"/>
      <c r="J133" s="2045"/>
      <c r="K133" s="2045"/>
      <c r="L133" s="2045"/>
      <c r="M133" s="2045"/>
      <c r="N133" s="2045"/>
      <c r="O133" s="2045"/>
      <c r="P133" s="2045"/>
      <c r="Q133" s="2045"/>
      <c r="R133" s="2045"/>
      <c r="S133" s="2045"/>
      <c r="T133" s="2045"/>
      <c r="U133" s="2045"/>
      <c r="V133" s="2045"/>
      <c r="W133" s="2045"/>
      <c r="X133" s="2045"/>
      <c r="Y133" s="2045"/>
      <c r="Z133" s="2045"/>
      <c r="AA133" s="2045"/>
      <c r="AB133" s="2045"/>
      <c r="AC133" s="2045"/>
      <c r="AD133" s="2045"/>
      <c r="AE133" s="2045"/>
      <c r="AF133" s="2045"/>
      <c r="AG133" s="2045"/>
      <c r="AH133" s="2045"/>
      <c r="AI133" s="2045"/>
      <c r="AJ133" s="2045"/>
      <c r="AK133" s="2045"/>
      <c r="AL133" s="2045"/>
      <c r="AM133" s="2045"/>
      <c r="AN133" s="2045"/>
      <c r="AO133" s="2045"/>
      <c r="AP133" s="2045"/>
      <c r="AQ133" s="2045"/>
      <c r="AR133" s="2045"/>
      <c r="AS133" s="2045"/>
      <c r="AT133" s="2045"/>
      <c r="AU133" s="2045"/>
      <c r="AV133" s="2045"/>
      <c r="AW133" s="2045"/>
      <c r="AX133" s="2045"/>
      <c r="AY133" s="2045"/>
      <c r="AZ133" s="2045"/>
      <c r="BA133" s="2045"/>
      <c r="BB133" s="2045"/>
      <c r="BC133" s="1927"/>
      <c r="BD133" s="1921"/>
      <c r="BE133" s="1927"/>
      <c r="BF133" s="1927"/>
      <c r="BG133" s="1921"/>
      <c r="BH133" s="1927"/>
      <c r="BI133" s="1927"/>
      <c r="BJ133" s="1921"/>
      <c r="BK133" s="1927"/>
      <c r="BL133" s="1927"/>
      <c r="BM133" s="1921"/>
    </row>
    <row r="134" spans="2:69" ht="3" hidden="1" customHeight="1">
      <c r="B134" s="2045"/>
      <c r="C134" s="2045"/>
      <c r="D134" s="2045"/>
      <c r="E134" s="2045"/>
      <c r="F134" s="2045"/>
      <c r="G134" s="2045"/>
      <c r="H134" s="2045"/>
      <c r="I134" s="2045"/>
      <c r="J134" s="2045"/>
      <c r="K134" s="2045"/>
      <c r="L134" s="2045"/>
      <c r="M134" s="2045"/>
      <c r="N134" s="2045"/>
      <c r="O134" s="2045"/>
      <c r="P134" s="2045"/>
      <c r="Q134" s="2045"/>
      <c r="R134" s="2045"/>
      <c r="S134" s="2045"/>
      <c r="T134" s="2045"/>
      <c r="U134" s="2045"/>
      <c r="V134" s="2045"/>
      <c r="W134" s="2045"/>
      <c r="X134" s="2045"/>
      <c r="Y134" s="2045"/>
      <c r="Z134" s="2045"/>
      <c r="AA134" s="2045"/>
      <c r="AB134" s="2045"/>
      <c r="AC134" s="2045"/>
      <c r="AD134" s="2045"/>
      <c r="AE134" s="2045"/>
      <c r="AF134" s="2045"/>
      <c r="AG134" s="2045"/>
      <c r="AH134" s="2045"/>
      <c r="AI134" s="2045"/>
      <c r="AJ134" s="2045"/>
      <c r="AK134" s="2045"/>
      <c r="AL134" s="2045"/>
      <c r="AM134" s="2045"/>
      <c r="AN134" s="2045"/>
      <c r="AO134" s="2045"/>
      <c r="AP134" s="2045"/>
      <c r="AQ134" s="2045"/>
      <c r="AR134" s="2045"/>
      <c r="AS134" s="2045"/>
      <c r="AT134" s="2045"/>
      <c r="AU134" s="2045"/>
      <c r="AV134" s="2045"/>
      <c r="AW134" s="2045"/>
      <c r="AX134" s="2045"/>
      <c r="AY134" s="2045"/>
      <c r="AZ134" s="2045"/>
      <c r="BA134" s="2045"/>
      <c r="BB134" s="2045"/>
      <c r="BC134" s="2045"/>
      <c r="BD134" s="2045"/>
      <c r="BE134" s="2045"/>
      <c r="BF134" s="2045"/>
      <c r="BG134" s="2045"/>
      <c r="BH134" s="2045"/>
      <c r="BI134" s="2045"/>
      <c r="BJ134" s="2045"/>
      <c r="BK134" s="2045"/>
      <c r="BL134" s="2045"/>
      <c r="BM134" s="2045"/>
    </row>
    <row r="135" spans="2:69" ht="12.75" customHeight="1">
      <c r="B135" s="2035" t="s">
        <v>312</v>
      </c>
      <c r="C135" s="2046" t="s">
        <v>3</v>
      </c>
      <c r="D135" s="2046"/>
      <c r="E135" s="2046"/>
      <c r="F135" s="2046"/>
      <c r="G135" s="2046"/>
      <c r="H135" s="2046"/>
      <c r="I135" s="2046"/>
      <c r="J135" s="2046"/>
      <c r="K135" s="2046"/>
      <c r="L135" s="2046"/>
      <c r="M135" s="2046"/>
      <c r="N135" s="2046"/>
      <c r="O135" s="2046"/>
      <c r="P135" s="2046"/>
      <c r="Q135" s="2046"/>
      <c r="R135" s="2046"/>
      <c r="S135" s="2046"/>
      <c r="T135" s="2046"/>
      <c r="U135" s="2046" t="s">
        <v>6</v>
      </c>
      <c r="V135" s="2046"/>
      <c r="W135" s="2046"/>
      <c r="X135" s="2046"/>
      <c r="Y135" s="2046"/>
      <c r="Z135" s="2046"/>
      <c r="AA135" s="2046"/>
      <c r="AB135" s="2046"/>
      <c r="AC135" s="2046"/>
      <c r="AD135" s="2046" t="s">
        <v>440</v>
      </c>
      <c r="AE135" s="2046"/>
      <c r="AF135" s="2046"/>
      <c r="AG135" s="2046"/>
      <c r="AH135" s="2046"/>
      <c r="AI135" s="2046"/>
      <c r="AJ135" s="2046"/>
      <c r="AK135" s="2046"/>
      <c r="AL135" s="2046"/>
      <c r="AM135" s="2046"/>
      <c r="AN135" s="2046"/>
      <c r="AO135" s="2046"/>
      <c r="AP135" s="2046"/>
      <c r="AQ135" s="2046"/>
      <c r="AR135" s="2046"/>
      <c r="AS135" s="2046"/>
      <c r="AT135" s="2046"/>
      <c r="AU135" s="2046"/>
      <c r="AV135" s="2046"/>
      <c r="AW135" s="2046"/>
      <c r="AX135" s="2046"/>
      <c r="AY135" s="2035" t="s">
        <v>38</v>
      </c>
      <c r="AZ135" s="2035"/>
      <c r="BA135" s="2035"/>
      <c r="BB135" s="2035"/>
      <c r="BC135" s="2035"/>
      <c r="BD135" s="2035"/>
      <c r="BE135" s="2046" t="s">
        <v>7</v>
      </c>
      <c r="BF135" s="2046"/>
      <c r="BG135" s="2046"/>
      <c r="BH135" s="2046" t="s">
        <v>8</v>
      </c>
      <c r="BI135" s="2046"/>
      <c r="BJ135" s="2046"/>
      <c r="BK135" s="2046" t="s">
        <v>441</v>
      </c>
      <c r="BL135" s="2046"/>
      <c r="BM135" s="2046"/>
      <c r="BN135" s="2046"/>
      <c r="BO135" s="2052" t="s">
        <v>442</v>
      </c>
      <c r="BP135" s="2053"/>
      <c r="BQ135" s="2054"/>
    </row>
    <row r="136" spans="2:69" ht="45" customHeight="1">
      <c r="B136" s="2035"/>
      <c r="C136" s="2046"/>
      <c r="D136" s="2046"/>
      <c r="E136" s="2046"/>
      <c r="F136" s="2046"/>
      <c r="G136" s="2046"/>
      <c r="H136" s="2046"/>
      <c r="I136" s="2046"/>
      <c r="J136" s="2046"/>
      <c r="K136" s="2046"/>
      <c r="L136" s="2046"/>
      <c r="M136" s="2046"/>
      <c r="N136" s="2046"/>
      <c r="O136" s="2046"/>
      <c r="P136" s="2046"/>
      <c r="Q136" s="2046"/>
      <c r="R136" s="2046"/>
      <c r="S136" s="2046"/>
      <c r="T136" s="2046"/>
      <c r="U136" s="2046"/>
      <c r="V136" s="2046"/>
      <c r="W136" s="2046"/>
      <c r="X136" s="2046"/>
      <c r="Y136" s="2046"/>
      <c r="Z136" s="2046"/>
      <c r="AA136" s="2046"/>
      <c r="AB136" s="2046"/>
      <c r="AC136" s="2046"/>
      <c r="AD136" s="2046" t="s">
        <v>4</v>
      </c>
      <c r="AE136" s="2046"/>
      <c r="AF136" s="2046"/>
      <c r="AG136" s="2046"/>
      <c r="AH136" s="2046"/>
      <c r="AI136" s="2046"/>
      <c r="AJ136" s="2046"/>
      <c r="AK136" s="2046" t="s">
        <v>466</v>
      </c>
      <c r="AL136" s="2046"/>
      <c r="AM136" s="2046"/>
      <c r="AN136" s="2046"/>
      <c r="AO136" s="2046"/>
      <c r="AP136" s="2046"/>
      <c r="AQ136" s="2046"/>
      <c r="AR136" s="2046" t="s">
        <v>156</v>
      </c>
      <c r="AS136" s="2046"/>
      <c r="AT136" s="2046"/>
      <c r="AU136" s="2046"/>
      <c r="AV136" s="2046"/>
      <c r="AW136" s="2046"/>
      <c r="AX136" s="2046"/>
      <c r="AY136" s="2046" t="s">
        <v>444</v>
      </c>
      <c r="AZ136" s="2046"/>
      <c r="BA136" s="2046"/>
      <c r="BB136" s="2046" t="s">
        <v>445</v>
      </c>
      <c r="BC136" s="2046"/>
      <c r="BD136" s="2046"/>
      <c r="BE136" s="2046"/>
      <c r="BF136" s="2047"/>
      <c r="BG136" s="2046"/>
      <c r="BH136" s="2046"/>
      <c r="BI136" s="2047"/>
      <c r="BJ136" s="2046"/>
      <c r="BK136" s="2046"/>
      <c r="BL136" s="2047"/>
      <c r="BM136" s="2047"/>
      <c r="BN136" s="2046"/>
      <c r="BO136" s="2055"/>
      <c r="BP136" s="2056"/>
      <c r="BQ136" s="2057"/>
    </row>
    <row r="137" spans="2:69" ht="12" customHeight="1">
      <c r="B137" s="2035"/>
      <c r="C137" s="2046" t="s">
        <v>8</v>
      </c>
      <c r="D137" s="2046"/>
      <c r="E137" s="2046"/>
      <c r="F137" s="2046"/>
      <c r="G137" s="2046"/>
      <c r="H137" s="2046"/>
      <c r="I137" s="2046" t="s">
        <v>446</v>
      </c>
      <c r="J137" s="2046"/>
      <c r="K137" s="2046"/>
      <c r="L137" s="2046"/>
      <c r="M137" s="2046"/>
      <c r="N137" s="2046"/>
      <c r="O137" s="2046" t="s">
        <v>447</v>
      </c>
      <c r="P137" s="2046"/>
      <c r="Q137" s="2046"/>
      <c r="R137" s="2046"/>
      <c r="S137" s="2046"/>
      <c r="T137" s="2046"/>
      <c r="U137" s="2046" t="s">
        <v>8</v>
      </c>
      <c r="V137" s="2046"/>
      <c r="W137" s="2046"/>
      <c r="X137" s="2046" t="s">
        <v>446</v>
      </c>
      <c r="Y137" s="2046"/>
      <c r="Z137" s="2046"/>
      <c r="AA137" s="2046" t="s">
        <v>447</v>
      </c>
      <c r="AB137" s="2046"/>
      <c r="AC137" s="2046"/>
      <c r="AD137" s="2046" t="s">
        <v>8</v>
      </c>
      <c r="AE137" s="2046"/>
      <c r="AF137" s="2046"/>
      <c r="AG137" s="2046" t="s">
        <v>446</v>
      </c>
      <c r="AH137" s="2046"/>
      <c r="AI137" s="2046" t="s">
        <v>447</v>
      </c>
      <c r="AJ137" s="2046"/>
      <c r="AK137" s="2046" t="s">
        <v>8</v>
      </c>
      <c r="AL137" s="2046"/>
      <c r="AM137" s="2046"/>
      <c r="AN137" s="2046" t="s">
        <v>446</v>
      </c>
      <c r="AO137" s="2046"/>
      <c r="AP137" s="2046" t="s">
        <v>447</v>
      </c>
      <c r="AQ137" s="2046"/>
      <c r="AR137" s="2046" t="s">
        <v>8</v>
      </c>
      <c r="AS137" s="2046"/>
      <c r="AT137" s="2046"/>
      <c r="AU137" s="2046" t="s">
        <v>446</v>
      </c>
      <c r="AV137" s="2046"/>
      <c r="AW137" s="2046" t="s">
        <v>447</v>
      </c>
      <c r="AX137" s="2046"/>
      <c r="AY137" s="2046"/>
      <c r="AZ137" s="2046"/>
      <c r="BA137" s="2046"/>
      <c r="BB137" s="2046"/>
      <c r="BC137" s="2046"/>
      <c r="BD137" s="2046"/>
      <c r="BE137" s="2046"/>
      <c r="BF137" s="2046"/>
      <c r="BG137" s="2046"/>
      <c r="BH137" s="2046"/>
      <c r="BI137" s="2046"/>
      <c r="BJ137" s="2046"/>
      <c r="BK137" s="2046"/>
      <c r="BL137" s="2047"/>
      <c r="BM137" s="2047"/>
      <c r="BN137" s="2046"/>
      <c r="BO137" s="2055"/>
      <c r="BP137" s="2056"/>
      <c r="BQ137" s="2057"/>
    </row>
    <row r="138" spans="2:69" ht="22.5" customHeight="1">
      <c r="B138" s="2035"/>
      <c r="C138" s="2051" t="s">
        <v>448</v>
      </c>
      <c r="D138" s="2051"/>
      <c r="E138" s="2051"/>
      <c r="F138" s="2051"/>
      <c r="G138" s="2051"/>
      <c r="H138" s="2051"/>
      <c r="I138" s="2051" t="s">
        <v>448</v>
      </c>
      <c r="J138" s="2051"/>
      <c r="K138" s="2051"/>
      <c r="L138" s="2051"/>
      <c r="M138" s="2051"/>
      <c r="N138" s="2051"/>
      <c r="O138" s="2051" t="s">
        <v>448</v>
      </c>
      <c r="P138" s="2051"/>
      <c r="Q138" s="2051"/>
      <c r="R138" s="2051"/>
      <c r="S138" s="2051"/>
      <c r="T138" s="2051"/>
      <c r="U138" s="2051" t="s">
        <v>448</v>
      </c>
      <c r="V138" s="2051"/>
      <c r="W138" s="2051"/>
      <c r="X138" s="2051" t="s">
        <v>448</v>
      </c>
      <c r="Y138" s="2051"/>
      <c r="Z138" s="2051"/>
      <c r="AA138" s="2051" t="s">
        <v>448</v>
      </c>
      <c r="AB138" s="2051"/>
      <c r="AC138" s="2051"/>
      <c r="AD138" s="2051" t="s">
        <v>448</v>
      </c>
      <c r="AE138" s="2051"/>
      <c r="AF138" s="2051"/>
      <c r="AG138" s="2051" t="s">
        <v>448</v>
      </c>
      <c r="AH138" s="2051"/>
      <c r="AI138" s="2051" t="s">
        <v>448</v>
      </c>
      <c r="AJ138" s="2051"/>
      <c r="AK138" s="2051" t="s">
        <v>448</v>
      </c>
      <c r="AL138" s="2051"/>
      <c r="AM138" s="2051"/>
      <c r="AN138" s="2051" t="s">
        <v>448</v>
      </c>
      <c r="AO138" s="2051"/>
      <c r="AP138" s="2051" t="s">
        <v>448</v>
      </c>
      <c r="AQ138" s="2051"/>
      <c r="AR138" s="2051" t="s">
        <v>448</v>
      </c>
      <c r="AS138" s="2051"/>
      <c r="AT138" s="2051"/>
      <c r="AU138" s="2051" t="s">
        <v>448</v>
      </c>
      <c r="AV138" s="2051"/>
      <c r="AW138" s="2051" t="s">
        <v>448</v>
      </c>
      <c r="AX138" s="2051"/>
      <c r="AY138" s="2051" t="s">
        <v>448</v>
      </c>
      <c r="AZ138" s="2051"/>
      <c r="BA138" s="2051"/>
      <c r="BB138" s="2051" t="s">
        <v>448</v>
      </c>
      <c r="BC138" s="2051"/>
      <c r="BD138" s="2051"/>
      <c r="BE138" s="2051" t="s">
        <v>448</v>
      </c>
      <c r="BF138" s="2051"/>
      <c r="BG138" s="2051"/>
      <c r="BH138" s="2051" t="s">
        <v>448</v>
      </c>
      <c r="BI138" s="2051"/>
      <c r="BJ138" s="2051"/>
      <c r="BK138" s="2046"/>
      <c r="BL138" s="2046"/>
      <c r="BM138" s="2046"/>
      <c r="BN138" s="2046"/>
      <c r="BO138" s="2058"/>
      <c r="BP138" s="2059"/>
      <c r="BQ138" s="2060"/>
    </row>
    <row r="139" spans="2:69" ht="23.25" customHeight="1">
      <c r="B139" s="1923" t="s">
        <v>410</v>
      </c>
      <c r="C139" s="2035" t="s">
        <v>449</v>
      </c>
      <c r="D139" s="2035"/>
      <c r="E139" s="2035"/>
      <c r="F139" s="2035"/>
      <c r="G139" s="2035"/>
      <c r="H139" s="2035"/>
      <c r="I139" s="2035" t="s">
        <v>450</v>
      </c>
      <c r="J139" s="2035"/>
      <c r="K139" s="2035"/>
      <c r="L139" s="2035"/>
      <c r="M139" s="2035"/>
      <c r="N139" s="2035"/>
      <c r="O139" s="2035" t="s">
        <v>451</v>
      </c>
      <c r="P139" s="2035"/>
      <c r="Q139" s="2035"/>
      <c r="R139" s="2035"/>
      <c r="S139" s="2035"/>
      <c r="T139" s="2035"/>
      <c r="U139" s="2035" t="s">
        <v>452</v>
      </c>
      <c r="V139" s="2035"/>
      <c r="W139" s="2035"/>
      <c r="X139" s="2035"/>
      <c r="Y139" s="2035"/>
      <c r="Z139" s="2035"/>
      <c r="AA139" s="2035" t="s">
        <v>452</v>
      </c>
      <c r="AB139" s="2035"/>
      <c r="AC139" s="2035"/>
      <c r="AD139" s="2035"/>
      <c r="AE139" s="2035"/>
      <c r="AF139" s="2035"/>
      <c r="AG139" s="2035"/>
      <c r="AH139" s="2035"/>
      <c r="AI139" s="2035"/>
      <c r="AJ139" s="2035"/>
      <c r="AK139" s="2035"/>
      <c r="AL139" s="2035"/>
      <c r="AM139" s="2035"/>
      <c r="AN139" s="2035"/>
      <c r="AO139" s="2035"/>
      <c r="AP139" s="2035"/>
      <c r="AQ139" s="2035"/>
      <c r="AR139" s="2035"/>
      <c r="AS139" s="2035"/>
      <c r="AT139" s="2035"/>
      <c r="AU139" s="2035"/>
      <c r="AV139" s="2035"/>
      <c r="AW139" s="2035"/>
      <c r="AX139" s="2035"/>
      <c r="AY139" s="2035"/>
      <c r="AZ139" s="2035"/>
      <c r="BA139" s="2035"/>
      <c r="BB139" s="2035"/>
      <c r="BC139" s="2035"/>
      <c r="BD139" s="2035"/>
      <c r="BE139" s="2035" t="s">
        <v>453</v>
      </c>
      <c r="BF139" s="2035"/>
      <c r="BG139" s="2035"/>
      <c r="BH139" s="2035">
        <f>+I139+O139+U139+AD139+AK139+AR139+AY139+BE139</f>
        <v>52</v>
      </c>
      <c r="BI139" s="2035"/>
      <c r="BJ139" s="2035"/>
      <c r="BK139" s="2035" t="s">
        <v>381</v>
      </c>
      <c r="BL139" s="2035"/>
      <c r="BM139" s="2035"/>
      <c r="BN139" s="2035"/>
      <c r="BO139" s="2035" t="s">
        <v>357</v>
      </c>
      <c r="BP139" s="2035"/>
      <c r="BQ139" s="2035"/>
    </row>
    <row r="140" spans="2:69" ht="22.5" customHeight="1">
      <c r="B140" s="1923" t="s">
        <v>411</v>
      </c>
      <c r="C140" s="2035">
        <v>33</v>
      </c>
      <c r="D140" s="2035"/>
      <c r="E140" s="2035"/>
      <c r="F140" s="2035"/>
      <c r="G140" s="2035"/>
      <c r="H140" s="2035"/>
      <c r="I140" s="2035">
        <v>16</v>
      </c>
      <c r="J140" s="2035"/>
      <c r="K140" s="2035"/>
      <c r="L140" s="2035"/>
      <c r="M140" s="2035"/>
      <c r="N140" s="2035"/>
      <c r="O140" s="2035">
        <v>17</v>
      </c>
      <c r="P140" s="2035"/>
      <c r="Q140" s="2035"/>
      <c r="R140" s="2035"/>
      <c r="S140" s="2035"/>
      <c r="T140" s="2035"/>
      <c r="U140" s="2035">
        <v>2</v>
      </c>
      <c r="V140" s="2035"/>
      <c r="W140" s="2035"/>
      <c r="X140" s="2035">
        <v>1</v>
      </c>
      <c r="Y140" s="2035"/>
      <c r="Z140" s="2035"/>
      <c r="AA140" s="2035">
        <v>1</v>
      </c>
      <c r="AB140" s="2035"/>
      <c r="AC140" s="2035"/>
      <c r="AD140" s="2035" t="s">
        <v>454</v>
      </c>
      <c r="AE140" s="2035"/>
      <c r="AF140" s="2035"/>
      <c r="AG140" s="2035"/>
      <c r="AH140" s="2035"/>
      <c r="AI140" s="2035" t="s">
        <v>454</v>
      </c>
      <c r="AJ140" s="2035"/>
      <c r="AK140" s="2035"/>
      <c r="AL140" s="2035"/>
      <c r="AM140" s="2035"/>
      <c r="AN140" s="2035"/>
      <c r="AO140" s="2035"/>
      <c r="AP140" s="2035"/>
      <c r="AQ140" s="2035"/>
      <c r="AR140" s="2035"/>
      <c r="AS140" s="2035"/>
      <c r="AT140" s="2035"/>
      <c r="AU140" s="2035"/>
      <c r="AV140" s="2035"/>
      <c r="AW140" s="2035"/>
      <c r="AX140" s="2035"/>
      <c r="AY140" s="2035"/>
      <c r="AZ140" s="2035"/>
      <c r="BA140" s="2035"/>
      <c r="BB140" s="2035"/>
      <c r="BC140" s="2035"/>
      <c r="BD140" s="2035"/>
      <c r="BE140" s="2035" t="s">
        <v>455</v>
      </c>
      <c r="BF140" s="2035"/>
      <c r="BG140" s="2035"/>
      <c r="BH140" s="2035">
        <f>+I140+O140+U140+AD140+AK140+AR140+AY140+BE140</f>
        <v>52</v>
      </c>
      <c r="BI140" s="2035"/>
      <c r="BJ140" s="2035"/>
      <c r="BK140" s="2035" t="s">
        <v>381</v>
      </c>
      <c r="BL140" s="2035"/>
      <c r="BM140" s="2035"/>
      <c r="BN140" s="2035"/>
      <c r="BO140" s="2035" t="s">
        <v>357</v>
      </c>
      <c r="BP140" s="2035"/>
      <c r="BQ140" s="2035"/>
    </row>
    <row r="141" spans="2:69" ht="24.75" customHeight="1">
      <c r="B141" s="1923" t="s">
        <v>412</v>
      </c>
      <c r="C141" s="2035">
        <v>19</v>
      </c>
      <c r="D141" s="2035"/>
      <c r="E141" s="2035"/>
      <c r="F141" s="2035"/>
      <c r="G141" s="2035"/>
      <c r="H141" s="2035"/>
      <c r="I141" s="2035">
        <v>11</v>
      </c>
      <c r="J141" s="2035"/>
      <c r="K141" s="2035"/>
      <c r="L141" s="2035"/>
      <c r="M141" s="2035"/>
      <c r="N141" s="2035"/>
      <c r="O141" s="2035">
        <v>8</v>
      </c>
      <c r="P141" s="2035"/>
      <c r="Q141" s="2035"/>
      <c r="R141" s="2035"/>
      <c r="S141" s="2035"/>
      <c r="T141" s="2035"/>
      <c r="U141" s="2035">
        <v>1</v>
      </c>
      <c r="V141" s="2035"/>
      <c r="W141" s="2035"/>
      <c r="X141" s="2035"/>
      <c r="Y141" s="2035"/>
      <c r="Z141" s="2035"/>
      <c r="AA141" s="2035">
        <v>1</v>
      </c>
      <c r="AB141" s="2035"/>
      <c r="AC141" s="2035"/>
      <c r="AD141" s="2035" t="s">
        <v>456</v>
      </c>
      <c r="AE141" s="2035"/>
      <c r="AF141" s="2035"/>
      <c r="AG141" s="2035" t="s">
        <v>452</v>
      </c>
      <c r="AH141" s="2035"/>
      <c r="AI141" s="2035" t="s">
        <v>457</v>
      </c>
      <c r="AJ141" s="2035"/>
      <c r="AK141" s="2035">
        <v>8</v>
      </c>
      <c r="AL141" s="2035"/>
      <c r="AM141" s="2035"/>
      <c r="AN141" s="2035">
        <v>4</v>
      </c>
      <c r="AO141" s="2035"/>
      <c r="AP141" s="2035">
        <v>4</v>
      </c>
      <c r="AQ141" s="2035"/>
      <c r="AR141" s="2035" t="s">
        <v>452</v>
      </c>
      <c r="AS141" s="2035"/>
      <c r="AT141" s="2035"/>
      <c r="AU141" s="2035"/>
      <c r="AV141" s="2035"/>
      <c r="AW141" s="2035" t="s">
        <v>452</v>
      </c>
      <c r="AX141" s="2035"/>
      <c r="AY141" s="2035">
        <v>4</v>
      </c>
      <c r="AZ141" s="2035"/>
      <c r="BA141" s="2035"/>
      <c r="BB141" s="2035" t="s">
        <v>452</v>
      </c>
      <c r="BC141" s="2035"/>
      <c r="BD141" s="2035"/>
      <c r="BE141" s="2035" t="s">
        <v>452</v>
      </c>
      <c r="BF141" s="2035"/>
      <c r="BG141" s="2035"/>
      <c r="BH141" s="2035">
        <f>+I141+O141+U141+AD141+AK141+AR141+AY141+BE141</f>
        <v>41</v>
      </c>
      <c r="BI141" s="2035"/>
      <c r="BJ141" s="2035"/>
      <c r="BK141" s="2035" t="s">
        <v>381</v>
      </c>
      <c r="BL141" s="2035"/>
      <c r="BM141" s="2035"/>
      <c r="BN141" s="2035"/>
      <c r="BO141" s="2035" t="s">
        <v>357</v>
      </c>
      <c r="BP141" s="2035"/>
      <c r="BQ141" s="2035"/>
    </row>
    <row r="142" spans="2:69" ht="13.5" hidden="1" customHeight="1">
      <c r="B142" s="1923" t="s">
        <v>413</v>
      </c>
      <c r="C142" s="2035"/>
      <c r="D142" s="2035"/>
      <c r="E142" s="2035"/>
      <c r="F142" s="2035"/>
      <c r="G142" s="2035"/>
      <c r="H142" s="2035"/>
      <c r="I142" s="2035"/>
      <c r="J142" s="2035"/>
      <c r="K142" s="2035"/>
      <c r="L142" s="2035"/>
      <c r="M142" s="2035"/>
      <c r="N142" s="2035"/>
      <c r="O142" s="2035"/>
      <c r="P142" s="2035"/>
      <c r="Q142" s="2035"/>
      <c r="R142" s="2035"/>
      <c r="S142" s="2035"/>
      <c r="T142" s="2035"/>
      <c r="U142" s="2035"/>
      <c r="V142" s="2035"/>
      <c r="W142" s="2035"/>
      <c r="X142" s="2035"/>
      <c r="Y142" s="2035"/>
      <c r="Z142" s="2035"/>
      <c r="AA142" s="2035"/>
      <c r="AB142" s="2035"/>
      <c r="AC142" s="2035"/>
      <c r="AD142" s="2035"/>
      <c r="AE142" s="2035"/>
      <c r="AF142" s="2035"/>
      <c r="AG142" s="2035"/>
      <c r="AH142" s="2035"/>
      <c r="AI142" s="2035"/>
      <c r="AJ142" s="2035"/>
      <c r="AK142" s="2035"/>
      <c r="AL142" s="2035"/>
      <c r="AM142" s="2035"/>
      <c r="AN142" s="2035"/>
      <c r="AO142" s="2035"/>
      <c r="AP142" s="2035"/>
      <c r="AQ142" s="2035"/>
      <c r="AR142" s="2035"/>
      <c r="AS142" s="2035"/>
      <c r="AT142" s="2035"/>
      <c r="AU142" s="2035"/>
      <c r="AV142" s="2035"/>
      <c r="AW142" s="2035"/>
      <c r="AX142" s="2035"/>
      <c r="AY142" s="2035"/>
      <c r="AZ142" s="2035"/>
      <c r="BA142" s="2035"/>
      <c r="BB142" s="2035"/>
      <c r="BC142" s="2035"/>
      <c r="BD142" s="2035"/>
      <c r="BE142" s="2035"/>
      <c r="BF142" s="2035"/>
      <c r="BG142" s="2035"/>
      <c r="BH142" s="2035"/>
      <c r="BI142" s="2035"/>
      <c r="BJ142" s="2035"/>
      <c r="BK142" s="2035"/>
      <c r="BL142" s="2035"/>
      <c r="BM142" s="2035"/>
      <c r="BN142" s="2035"/>
      <c r="BO142" s="2035"/>
      <c r="BP142" s="2035"/>
      <c r="BQ142" s="2035"/>
    </row>
    <row r="143" spans="2:69" ht="13.5" hidden="1" customHeight="1">
      <c r="B143" s="1923" t="s">
        <v>414</v>
      </c>
      <c r="C143" s="2035"/>
      <c r="D143" s="2035"/>
      <c r="E143" s="2035"/>
      <c r="F143" s="2035"/>
      <c r="G143" s="2035"/>
      <c r="H143" s="2035"/>
      <c r="I143" s="2035"/>
      <c r="J143" s="2035"/>
      <c r="K143" s="2035"/>
      <c r="L143" s="2035"/>
      <c r="M143" s="2035"/>
      <c r="N143" s="2035"/>
      <c r="O143" s="2035"/>
      <c r="P143" s="2035"/>
      <c r="Q143" s="2035"/>
      <c r="R143" s="2035"/>
      <c r="S143" s="2035"/>
      <c r="T143" s="2035"/>
      <c r="U143" s="2035"/>
      <c r="V143" s="2035"/>
      <c r="W143" s="2035"/>
      <c r="X143" s="2035"/>
      <c r="Y143" s="2035"/>
      <c r="Z143" s="2035"/>
      <c r="AA143" s="2035"/>
      <c r="AB143" s="2035"/>
      <c r="AC143" s="2035"/>
      <c r="AD143" s="2035"/>
      <c r="AE143" s="2035"/>
      <c r="AF143" s="2035"/>
      <c r="AG143" s="2035"/>
      <c r="AH143" s="2035"/>
      <c r="AI143" s="2035"/>
      <c r="AJ143" s="2035"/>
      <c r="AK143" s="2035"/>
      <c r="AL143" s="2035"/>
      <c r="AM143" s="2035"/>
      <c r="AN143" s="2035"/>
      <c r="AO143" s="2035"/>
      <c r="AP143" s="2035"/>
      <c r="AQ143" s="2035"/>
      <c r="AR143" s="2035"/>
      <c r="AS143" s="2035"/>
      <c r="AT143" s="2035"/>
      <c r="AU143" s="2035"/>
      <c r="AV143" s="2035"/>
      <c r="AW143" s="2035"/>
      <c r="AX143" s="2035"/>
      <c r="AY143" s="2035"/>
      <c r="AZ143" s="2035"/>
      <c r="BA143" s="2035"/>
      <c r="BB143" s="2035"/>
      <c r="BC143" s="2035"/>
      <c r="BD143" s="2035"/>
      <c r="BE143" s="2035"/>
      <c r="BF143" s="2035"/>
      <c r="BG143" s="2035"/>
      <c r="BH143" s="2035"/>
      <c r="BI143" s="2035"/>
      <c r="BJ143" s="2035"/>
      <c r="BK143" s="2035"/>
      <c r="BL143" s="2035"/>
      <c r="BM143" s="2035"/>
      <c r="BN143" s="2035"/>
      <c r="BO143" s="2035"/>
      <c r="BP143" s="2035"/>
      <c r="BQ143" s="2035"/>
    </row>
    <row r="144" spans="2:69" ht="13.5" hidden="1" customHeight="1">
      <c r="B144" s="1923" t="s">
        <v>415</v>
      </c>
      <c r="C144" s="2035"/>
      <c r="D144" s="2035"/>
      <c r="E144" s="2035"/>
      <c r="F144" s="2035"/>
      <c r="G144" s="2035"/>
      <c r="H144" s="2035"/>
      <c r="I144" s="2035"/>
      <c r="J144" s="2035"/>
      <c r="K144" s="2035"/>
      <c r="L144" s="2035"/>
      <c r="M144" s="2035"/>
      <c r="N144" s="2035"/>
      <c r="O144" s="2035"/>
      <c r="P144" s="2035"/>
      <c r="Q144" s="2035"/>
      <c r="R144" s="2035"/>
      <c r="S144" s="2035"/>
      <c r="T144" s="2035"/>
      <c r="U144" s="2035"/>
      <c r="V144" s="2035"/>
      <c r="W144" s="2035"/>
      <c r="X144" s="2035"/>
      <c r="Y144" s="2035"/>
      <c r="Z144" s="2035"/>
      <c r="AA144" s="2035"/>
      <c r="AB144" s="2035"/>
      <c r="AC144" s="2035"/>
      <c r="AD144" s="2035"/>
      <c r="AE144" s="2035"/>
      <c r="AF144" s="2035"/>
      <c r="AG144" s="2035"/>
      <c r="AH144" s="2035"/>
      <c r="AI144" s="2035"/>
      <c r="AJ144" s="2035"/>
      <c r="AK144" s="2035"/>
      <c r="AL144" s="2035"/>
      <c r="AM144" s="2035"/>
      <c r="AN144" s="2035"/>
      <c r="AO144" s="2035"/>
      <c r="AP144" s="2035"/>
      <c r="AQ144" s="2035"/>
      <c r="AR144" s="2035"/>
      <c r="AS144" s="2035"/>
      <c r="AT144" s="2035"/>
      <c r="AU144" s="2035"/>
      <c r="AV144" s="2035"/>
      <c r="AW144" s="2035"/>
      <c r="AX144" s="2035"/>
      <c r="AY144" s="2035"/>
      <c r="AZ144" s="2035"/>
      <c r="BA144" s="2035"/>
      <c r="BB144" s="2035"/>
      <c r="BC144" s="2035"/>
      <c r="BD144" s="2035"/>
      <c r="BE144" s="2035"/>
      <c r="BF144" s="2035"/>
      <c r="BG144" s="2035"/>
      <c r="BH144" s="2035"/>
      <c r="BI144" s="2035"/>
      <c r="BJ144" s="2035"/>
      <c r="BK144" s="2035"/>
      <c r="BL144" s="2035"/>
      <c r="BM144" s="2035"/>
      <c r="BN144" s="2035"/>
      <c r="BO144" s="2035"/>
      <c r="BP144" s="2035"/>
      <c r="BQ144" s="2035"/>
    </row>
    <row r="145" spans="2:69" ht="13.5" hidden="1" customHeight="1">
      <c r="B145" s="1923" t="s">
        <v>416</v>
      </c>
      <c r="C145" s="2035"/>
      <c r="D145" s="2035"/>
      <c r="E145" s="2035"/>
      <c r="F145" s="2035"/>
      <c r="G145" s="2035"/>
      <c r="H145" s="2035"/>
      <c r="I145" s="2035"/>
      <c r="J145" s="2035"/>
      <c r="K145" s="2035"/>
      <c r="L145" s="2035"/>
      <c r="M145" s="2035"/>
      <c r="N145" s="2035"/>
      <c r="O145" s="2035"/>
      <c r="P145" s="2035"/>
      <c r="Q145" s="2035"/>
      <c r="R145" s="2035"/>
      <c r="S145" s="2035"/>
      <c r="T145" s="2035"/>
      <c r="U145" s="2035"/>
      <c r="V145" s="2035"/>
      <c r="W145" s="2035"/>
      <c r="X145" s="2035"/>
      <c r="Y145" s="2035"/>
      <c r="Z145" s="2035"/>
      <c r="AA145" s="2035"/>
      <c r="AB145" s="2035"/>
      <c r="AC145" s="2035"/>
      <c r="AD145" s="2035"/>
      <c r="AE145" s="2035"/>
      <c r="AF145" s="2035"/>
      <c r="AG145" s="2035"/>
      <c r="AH145" s="2035"/>
      <c r="AI145" s="2035"/>
      <c r="AJ145" s="2035"/>
      <c r="AK145" s="2035"/>
      <c r="AL145" s="2035"/>
      <c r="AM145" s="2035"/>
      <c r="AN145" s="2035"/>
      <c r="AO145" s="2035"/>
      <c r="AP145" s="2035"/>
      <c r="AQ145" s="2035"/>
      <c r="AR145" s="2035"/>
      <c r="AS145" s="2035"/>
      <c r="AT145" s="2035"/>
      <c r="AU145" s="2035"/>
      <c r="AV145" s="2035"/>
      <c r="AW145" s="2035"/>
      <c r="AX145" s="2035"/>
      <c r="AY145" s="2035"/>
      <c r="AZ145" s="2035"/>
      <c r="BA145" s="2035"/>
      <c r="BB145" s="2035"/>
      <c r="BC145" s="2035"/>
      <c r="BD145" s="2035"/>
      <c r="BE145" s="2035"/>
      <c r="BF145" s="2035"/>
      <c r="BG145" s="2035"/>
      <c r="BH145" s="2035"/>
      <c r="BI145" s="2035"/>
      <c r="BJ145" s="2035"/>
      <c r="BK145" s="2035"/>
      <c r="BL145" s="2035"/>
      <c r="BM145" s="2035"/>
      <c r="BN145" s="2035"/>
      <c r="BO145" s="2035"/>
      <c r="BP145" s="2035"/>
      <c r="BQ145" s="2035"/>
    </row>
    <row r="146" spans="2:69" ht="13.5" hidden="1" customHeight="1">
      <c r="B146" s="1923" t="s">
        <v>417</v>
      </c>
      <c r="C146" s="2035"/>
      <c r="D146" s="2035"/>
      <c r="E146" s="2035"/>
      <c r="F146" s="2035"/>
      <c r="G146" s="2035"/>
      <c r="H146" s="2035"/>
      <c r="I146" s="2035"/>
      <c r="J146" s="2035"/>
      <c r="K146" s="2035"/>
      <c r="L146" s="2035"/>
      <c r="M146" s="2035"/>
      <c r="N146" s="2035"/>
      <c r="O146" s="2035"/>
      <c r="P146" s="2035"/>
      <c r="Q146" s="2035"/>
      <c r="R146" s="2035"/>
      <c r="S146" s="2035"/>
      <c r="T146" s="2035"/>
      <c r="U146" s="2035"/>
      <c r="V146" s="2035"/>
      <c r="W146" s="2035"/>
      <c r="X146" s="2035"/>
      <c r="Y146" s="2035"/>
      <c r="Z146" s="2035"/>
      <c r="AA146" s="2035"/>
      <c r="AB146" s="2035"/>
      <c r="AC146" s="2035"/>
      <c r="AD146" s="2035"/>
      <c r="AE146" s="2035"/>
      <c r="AF146" s="2035"/>
      <c r="AG146" s="2035"/>
      <c r="AH146" s="2035"/>
      <c r="AI146" s="2035"/>
      <c r="AJ146" s="2035"/>
      <c r="AK146" s="2035"/>
      <c r="AL146" s="2035"/>
      <c r="AM146" s="2035"/>
      <c r="AN146" s="2035"/>
      <c r="AO146" s="2035"/>
      <c r="AP146" s="2035"/>
      <c r="AQ146" s="2035"/>
      <c r="AR146" s="2035"/>
      <c r="AS146" s="2035"/>
      <c r="AT146" s="2035"/>
      <c r="AU146" s="2035"/>
      <c r="AV146" s="2035"/>
      <c r="AW146" s="2035"/>
      <c r="AX146" s="2035"/>
      <c r="AY146" s="2035"/>
      <c r="AZ146" s="2035"/>
      <c r="BA146" s="2035"/>
      <c r="BB146" s="2035"/>
      <c r="BC146" s="2035"/>
      <c r="BD146" s="2035"/>
      <c r="BE146" s="2035"/>
      <c r="BF146" s="2035"/>
      <c r="BG146" s="2035"/>
      <c r="BH146" s="2035"/>
      <c r="BI146" s="2035"/>
      <c r="BJ146" s="2035"/>
      <c r="BK146" s="2035"/>
      <c r="BL146" s="2035"/>
      <c r="BM146" s="2035"/>
      <c r="BN146" s="2035"/>
      <c r="BO146" s="2035"/>
      <c r="BP146" s="2035"/>
      <c r="BQ146" s="2035"/>
    </row>
    <row r="147" spans="2:69" ht="13.5" hidden="1" customHeight="1">
      <c r="B147" s="1923" t="s">
        <v>418</v>
      </c>
      <c r="C147" s="2035"/>
      <c r="D147" s="2035"/>
      <c r="E147" s="2035"/>
      <c r="F147" s="2035"/>
      <c r="G147" s="2035"/>
      <c r="H147" s="2035"/>
      <c r="I147" s="2035"/>
      <c r="J147" s="2035"/>
      <c r="K147" s="2035"/>
      <c r="L147" s="2035"/>
      <c r="M147" s="2035"/>
      <c r="N147" s="2035"/>
      <c r="O147" s="2035"/>
      <c r="P147" s="2035"/>
      <c r="Q147" s="2035"/>
      <c r="R147" s="2035"/>
      <c r="S147" s="2035"/>
      <c r="T147" s="2035"/>
      <c r="U147" s="2035"/>
      <c r="V147" s="2035"/>
      <c r="W147" s="2035"/>
      <c r="X147" s="2035"/>
      <c r="Y147" s="2035"/>
      <c r="Z147" s="2035"/>
      <c r="AA147" s="2035"/>
      <c r="AB147" s="2035"/>
      <c r="AC147" s="2035"/>
      <c r="AD147" s="2035"/>
      <c r="AE147" s="2035"/>
      <c r="AF147" s="2035"/>
      <c r="AG147" s="2035"/>
      <c r="AH147" s="2035"/>
      <c r="AI147" s="2035"/>
      <c r="AJ147" s="2035"/>
      <c r="AK147" s="2035"/>
      <c r="AL147" s="2035"/>
      <c r="AM147" s="2035"/>
      <c r="AN147" s="2035"/>
      <c r="AO147" s="2035"/>
      <c r="AP147" s="2035"/>
      <c r="AQ147" s="2035"/>
      <c r="AR147" s="2035"/>
      <c r="AS147" s="2035"/>
      <c r="AT147" s="2035"/>
      <c r="AU147" s="2035"/>
      <c r="AV147" s="2035"/>
      <c r="AW147" s="2035"/>
      <c r="AX147" s="2035"/>
      <c r="AY147" s="2035"/>
      <c r="AZ147" s="2035"/>
      <c r="BA147" s="2035"/>
      <c r="BB147" s="2035"/>
      <c r="BC147" s="2035"/>
      <c r="BD147" s="2035"/>
      <c r="BE147" s="2035"/>
      <c r="BF147" s="2035"/>
      <c r="BG147" s="2035"/>
      <c r="BH147" s="2035"/>
      <c r="BI147" s="2035"/>
      <c r="BJ147" s="2035"/>
      <c r="BK147" s="2035"/>
      <c r="BL147" s="2035"/>
      <c r="BM147" s="2035"/>
      <c r="BN147" s="2035"/>
      <c r="BO147" s="2035"/>
      <c r="BP147" s="2035"/>
      <c r="BQ147" s="2035"/>
    </row>
    <row r="148" spans="2:69" ht="13.5" hidden="1" customHeight="1">
      <c r="B148" s="1923" t="s">
        <v>419</v>
      </c>
      <c r="C148" s="2035"/>
      <c r="D148" s="2035"/>
      <c r="E148" s="2035"/>
      <c r="F148" s="2035"/>
      <c r="G148" s="2035"/>
      <c r="H148" s="2035"/>
      <c r="I148" s="2035"/>
      <c r="J148" s="2035"/>
      <c r="K148" s="2035"/>
      <c r="L148" s="2035"/>
      <c r="M148" s="2035"/>
      <c r="N148" s="2035"/>
      <c r="O148" s="2035"/>
      <c r="P148" s="2035"/>
      <c r="Q148" s="2035"/>
      <c r="R148" s="2035"/>
      <c r="S148" s="2035"/>
      <c r="T148" s="2035"/>
      <c r="U148" s="2035"/>
      <c r="V148" s="2035"/>
      <c r="W148" s="2035"/>
      <c r="X148" s="2035"/>
      <c r="Y148" s="2035"/>
      <c r="Z148" s="2035"/>
      <c r="AA148" s="2035"/>
      <c r="AB148" s="2035"/>
      <c r="AC148" s="2035"/>
      <c r="AD148" s="2035"/>
      <c r="AE148" s="2035"/>
      <c r="AF148" s="2035"/>
      <c r="AG148" s="2035"/>
      <c r="AH148" s="2035"/>
      <c r="AI148" s="2035"/>
      <c r="AJ148" s="2035"/>
      <c r="AK148" s="2035"/>
      <c r="AL148" s="2035"/>
      <c r="AM148" s="2035"/>
      <c r="AN148" s="2035"/>
      <c r="AO148" s="2035"/>
      <c r="AP148" s="2035"/>
      <c r="AQ148" s="2035"/>
      <c r="AR148" s="2035"/>
      <c r="AS148" s="2035"/>
      <c r="AT148" s="2035"/>
      <c r="AU148" s="2035"/>
      <c r="AV148" s="2035"/>
      <c r="AW148" s="2035"/>
      <c r="AX148" s="2035"/>
      <c r="AY148" s="2035"/>
      <c r="AZ148" s="2035"/>
      <c r="BA148" s="2035"/>
      <c r="BB148" s="2035"/>
      <c r="BC148" s="2035"/>
      <c r="BD148" s="2035"/>
      <c r="BE148" s="2035"/>
      <c r="BF148" s="2035"/>
      <c r="BG148" s="2035"/>
      <c r="BH148" s="2035"/>
      <c r="BI148" s="2035"/>
      <c r="BJ148" s="2035"/>
      <c r="BK148" s="2035"/>
      <c r="BL148" s="2035"/>
      <c r="BM148" s="2035"/>
      <c r="BN148" s="2035"/>
      <c r="BO148" s="2035"/>
      <c r="BP148" s="2035"/>
      <c r="BQ148" s="2035"/>
    </row>
    <row r="149" spans="2:69" ht="3.75" hidden="1" customHeight="1">
      <c r="B149" s="1923" t="s">
        <v>420</v>
      </c>
      <c r="C149" s="2035"/>
      <c r="D149" s="2035"/>
      <c r="E149" s="2035"/>
      <c r="F149" s="2035"/>
      <c r="G149" s="2035"/>
      <c r="H149" s="2035"/>
      <c r="I149" s="2035"/>
      <c r="J149" s="2035"/>
      <c r="K149" s="2035"/>
      <c r="L149" s="2035"/>
      <c r="M149" s="2035"/>
      <c r="N149" s="2035"/>
      <c r="O149" s="2035"/>
      <c r="P149" s="2035"/>
      <c r="Q149" s="2035"/>
      <c r="R149" s="2035"/>
      <c r="S149" s="2035"/>
      <c r="T149" s="2035"/>
      <c r="U149" s="2035"/>
      <c r="V149" s="2035"/>
      <c r="W149" s="2035"/>
      <c r="X149" s="2035"/>
      <c r="Y149" s="2035"/>
      <c r="Z149" s="2035"/>
      <c r="AA149" s="2035"/>
      <c r="AB149" s="2035"/>
      <c r="AC149" s="2035"/>
      <c r="AD149" s="2035"/>
      <c r="AE149" s="2035"/>
      <c r="AF149" s="2035"/>
      <c r="AG149" s="2035"/>
      <c r="AH149" s="2035"/>
      <c r="AI149" s="2035"/>
      <c r="AJ149" s="2035"/>
      <c r="AK149" s="2035"/>
      <c r="AL149" s="2035"/>
      <c r="AM149" s="2035"/>
      <c r="AN149" s="2035"/>
      <c r="AO149" s="2035"/>
      <c r="AP149" s="2035"/>
      <c r="AQ149" s="2035"/>
      <c r="AR149" s="2035"/>
      <c r="AS149" s="2035"/>
      <c r="AT149" s="2035"/>
      <c r="AU149" s="2035"/>
      <c r="AV149" s="2035"/>
      <c r="AW149" s="2035"/>
      <c r="AX149" s="2035"/>
      <c r="AY149" s="2035"/>
      <c r="AZ149" s="2035"/>
      <c r="BA149" s="2035"/>
      <c r="BB149" s="2035"/>
      <c r="BC149" s="2035"/>
      <c r="BD149" s="2035"/>
      <c r="BE149" s="2035"/>
      <c r="BF149" s="2035"/>
      <c r="BG149" s="2035"/>
      <c r="BH149" s="2035"/>
      <c r="BI149" s="2035"/>
      <c r="BJ149" s="2035"/>
      <c r="BK149" s="2035"/>
      <c r="BL149" s="2035"/>
      <c r="BM149" s="2035"/>
      <c r="BN149" s="2035"/>
      <c r="BO149" s="2035"/>
      <c r="BP149" s="2035"/>
      <c r="BQ149" s="2035"/>
    </row>
    <row r="150" spans="2:69" ht="15.75" customHeight="1">
      <c r="B150" s="1930" t="s">
        <v>8</v>
      </c>
      <c r="C150" s="2039">
        <f>+C141+C140+C139</f>
        <v>91</v>
      </c>
      <c r="D150" s="2039"/>
      <c r="E150" s="2039"/>
      <c r="F150" s="2039"/>
      <c r="G150" s="2039"/>
      <c r="H150" s="2039"/>
      <c r="I150" s="2039">
        <f>+I141+I140+I139</f>
        <v>44</v>
      </c>
      <c r="J150" s="2039"/>
      <c r="K150" s="2039"/>
      <c r="L150" s="2039"/>
      <c r="M150" s="2039"/>
      <c r="N150" s="2039"/>
      <c r="O150" s="2039">
        <f>+O141+O140+O139</f>
        <v>47</v>
      </c>
      <c r="P150" s="2039"/>
      <c r="Q150" s="2039"/>
      <c r="R150" s="2039"/>
      <c r="S150" s="2039"/>
      <c r="T150" s="2039"/>
      <c r="U150" s="2061">
        <f>+U141+U140+U139</f>
        <v>5</v>
      </c>
      <c r="V150" s="2062"/>
      <c r="W150" s="2063"/>
      <c r="X150" s="2061">
        <f>+X141+X140+X139</f>
        <v>1</v>
      </c>
      <c r="Y150" s="2062"/>
      <c r="Z150" s="2063"/>
      <c r="AA150" s="2061">
        <f>+AA141+AA140+AA139</f>
        <v>4</v>
      </c>
      <c r="AB150" s="2062"/>
      <c r="AC150" s="2063"/>
      <c r="AD150" s="2061" t="s">
        <v>458</v>
      </c>
      <c r="AE150" s="2062"/>
      <c r="AF150" s="2063"/>
      <c r="AG150" s="2061" t="s">
        <v>452</v>
      </c>
      <c r="AH150" s="2063"/>
      <c r="AI150" s="2061" t="s">
        <v>455</v>
      </c>
      <c r="AJ150" s="2063"/>
      <c r="AK150" s="2061">
        <f>+AK141+AK140+AK139</f>
        <v>8</v>
      </c>
      <c r="AL150" s="2062"/>
      <c r="AM150" s="2063"/>
      <c r="AN150" s="2061">
        <f>+AN141+AN140+AN139</f>
        <v>4</v>
      </c>
      <c r="AO150" s="2063"/>
      <c r="AP150" s="2061">
        <f>+AP141+AP140+AP139</f>
        <v>4</v>
      </c>
      <c r="AQ150" s="2063"/>
      <c r="AR150" s="2061" t="s">
        <v>452</v>
      </c>
      <c r="AS150" s="2062"/>
      <c r="AT150" s="2063"/>
      <c r="AU150" s="2061"/>
      <c r="AV150" s="2063"/>
      <c r="AW150" s="2061" t="s">
        <v>452</v>
      </c>
      <c r="AX150" s="2063"/>
      <c r="AY150" s="2061" t="s">
        <v>458</v>
      </c>
      <c r="AZ150" s="2062"/>
      <c r="BA150" s="2063"/>
      <c r="BB150" s="2061" t="s">
        <v>452</v>
      </c>
      <c r="BC150" s="2062"/>
      <c r="BD150" s="2063"/>
      <c r="BE150" s="2061" t="s">
        <v>459</v>
      </c>
      <c r="BF150" s="2062"/>
      <c r="BG150" s="2063"/>
      <c r="BH150" s="2061">
        <v>147</v>
      </c>
      <c r="BI150" s="2062"/>
      <c r="BJ150" s="2063"/>
      <c r="BK150" s="2035"/>
      <c r="BL150" s="2035"/>
      <c r="BM150" s="2035"/>
      <c r="BN150" s="2035"/>
      <c r="BO150" s="2035"/>
      <c r="BP150" s="2035"/>
      <c r="BQ150" s="2035"/>
    </row>
    <row r="151" spans="2:69" ht="3" customHeight="1">
      <c r="B151" s="2064"/>
      <c r="C151" s="2064"/>
      <c r="D151" s="2064"/>
      <c r="E151" s="2064"/>
      <c r="F151" s="2064"/>
      <c r="G151" s="2064"/>
      <c r="H151" s="2064"/>
      <c r="I151" s="2064"/>
      <c r="J151" s="2064"/>
      <c r="K151" s="2064"/>
      <c r="L151" s="2064"/>
      <c r="M151" s="2064"/>
      <c r="N151" s="2064"/>
      <c r="O151" s="2064"/>
      <c r="P151" s="2064"/>
      <c r="Q151" s="2064"/>
      <c r="R151" s="2064"/>
      <c r="S151" s="2064"/>
      <c r="T151" s="2064"/>
      <c r="U151" s="2064"/>
      <c r="V151" s="2064"/>
      <c r="W151" s="2064"/>
      <c r="X151" s="2064"/>
      <c r="Y151" s="2064"/>
      <c r="Z151" s="2064"/>
      <c r="AA151" s="2064"/>
      <c r="AB151" s="2064"/>
      <c r="AC151" s="2064"/>
      <c r="AD151" s="2064"/>
      <c r="AE151" s="2064"/>
      <c r="AF151" s="2064"/>
      <c r="AG151" s="2064"/>
      <c r="AH151" s="2064"/>
      <c r="AI151" s="2064"/>
      <c r="AJ151" s="2064"/>
      <c r="AK151" s="2064"/>
      <c r="AL151" s="2064"/>
      <c r="AM151" s="2064"/>
      <c r="AN151" s="2064"/>
      <c r="AO151" s="2064"/>
      <c r="AP151" s="2064"/>
      <c r="AQ151" s="2064"/>
      <c r="AR151" s="2064"/>
      <c r="AS151" s="2064"/>
      <c r="AT151" s="2064"/>
      <c r="AU151" s="2064"/>
      <c r="AV151" s="2064"/>
      <c r="AW151" s="2064"/>
      <c r="AX151" s="2064"/>
      <c r="AY151" s="2064"/>
      <c r="AZ151" s="2064"/>
      <c r="BA151" s="2064"/>
      <c r="BB151" s="2064"/>
      <c r="BC151" s="2064"/>
      <c r="BD151" s="2064"/>
      <c r="BE151" s="2064"/>
      <c r="BF151" s="2064"/>
      <c r="BG151" s="2038"/>
      <c r="BH151" s="2038"/>
      <c r="BI151" s="2038"/>
      <c r="BJ151" s="2038"/>
      <c r="BK151" s="2038"/>
      <c r="BL151" s="2038"/>
      <c r="BM151" s="2038"/>
    </row>
    <row r="152" spans="2:69" ht="13.5" hidden="1" customHeight="1">
      <c r="B152" s="2065" t="s">
        <v>312</v>
      </c>
      <c r="C152" s="2065" t="s">
        <v>460</v>
      </c>
      <c r="D152" s="2065"/>
      <c r="E152" s="2065"/>
      <c r="F152" s="2065"/>
      <c r="G152" s="2065"/>
      <c r="H152" s="2065"/>
      <c r="I152" s="2065"/>
      <c r="J152" s="2065"/>
      <c r="K152" s="2065"/>
      <c r="L152" s="2065"/>
      <c r="M152" s="2065"/>
      <c r="N152" s="2065"/>
      <c r="O152" s="2065"/>
      <c r="P152" s="2065"/>
      <c r="Q152" s="2065"/>
      <c r="R152" s="2065"/>
      <c r="S152" s="2065"/>
      <c r="T152" s="2065"/>
      <c r="U152" s="2065" t="s">
        <v>6</v>
      </c>
      <c r="V152" s="2065"/>
      <c r="W152" s="2065"/>
      <c r="X152" s="2065"/>
      <c r="Y152" s="2065"/>
      <c r="Z152" s="2065"/>
      <c r="AA152" s="2065"/>
      <c r="AB152" s="2065"/>
      <c r="AC152" s="2065"/>
      <c r="AD152" s="2065" t="s">
        <v>440</v>
      </c>
      <c r="AE152" s="2065"/>
      <c r="AF152" s="2065"/>
      <c r="AG152" s="2065"/>
      <c r="AH152" s="2065"/>
      <c r="AI152" s="2065"/>
      <c r="AJ152" s="2065"/>
      <c r="AK152" s="2065"/>
      <c r="AL152" s="2065"/>
      <c r="AM152" s="2065"/>
      <c r="AN152" s="2065"/>
      <c r="AO152" s="2065"/>
      <c r="AP152" s="2065"/>
      <c r="AQ152" s="2065"/>
      <c r="AR152" s="2065" t="s">
        <v>38</v>
      </c>
      <c r="AS152" s="2065"/>
      <c r="AT152" s="2065"/>
      <c r="AU152" s="2065"/>
      <c r="AV152" s="2065"/>
      <c r="AW152" s="2065"/>
      <c r="AX152" s="2065" t="s">
        <v>7</v>
      </c>
      <c r="AY152" s="2065"/>
      <c r="AZ152" s="2065"/>
      <c r="BA152" s="2065" t="s">
        <v>8</v>
      </c>
      <c r="BB152" s="2065"/>
      <c r="BC152" s="2065"/>
      <c r="BD152" s="2065" t="s">
        <v>441</v>
      </c>
      <c r="BE152" s="2065"/>
      <c r="BF152" s="2065"/>
      <c r="BG152" s="2065"/>
      <c r="BH152" s="2038" t="s">
        <v>442</v>
      </c>
      <c r="BI152" s="2038"/>
      <c r="BJ152" s="2038"/>
    </row>
    <row r="153" spans="2:69" ht="13.5" hidden="1" customHeight="1">
      <c r="B153" s="2065"/>
      <c r="C153" s="2065"/>
      <c r="D153" s="2065"/>
      <c r="E153" s="2065"/>
      <c r="F153" s="2065"/>
      <c r="G153" s="2065"/>
      <c r="H153" s="2065"/>
      <c r="I153" s="2065"/>
      <c r="J153" s="2065"/>
      <c r="K153" s="2065"/>
      <c r="L153" s="2065"/>
      <c r="M153" s="2065"/>
      <c r="N153" s="2065"/>
      <c r="O153" s="2065"/>
      <c r="P153" s="2065"/>
      <c r="Q153" s="2065"/>
      <c r="R153" s="2065"/>
      <c r="S153" s="2065"/>
      <c r="T153" s="2065"/>
      <c r="U153" s="2065"/>
      <c r="V153" s="2065"/>
      <c r="W153" s="2065"/>
      <c r="X153" s="2065"/>
      <c r="Y153" s="2065"/>
      <c r="Z153" s="2065"/>
      <c r="AA153" s="2065"/>
      <c r="AB153" s="2065"/>
      <c r="AC153" s="2065"/>
      <c r="AD153" s="2065" t="s">
        <v>443</v>
      </c>
      <c r="AE153" s="2065"/>
      <c r="AF153" s="2065"/>
      <c r="AG153" s="2065"/>
      <c r="AH153" s="2065"/>
      <c r="AI153" s="2065"/>
      <c r="AJ153" s="2065"/>
      <c r="AK153" s="2065" t="s">
        <v>156</v>
      </c>
      <c r="AL153" s="2065"/>
      <c r="AM153" s="2065"/>
      <c r="AN153" s="2065"/>
      <c r="AO153" s="2065"/>
      <c r="AP153" s="2065"/>
      <c r="AQ153" s="2065"/>
      <c r="AR153" s="2065" t="s">
        <v>444</v>
      </c>
      <c r="AS153" s="2065"/>
      <c r="AT153" s="2065"/>
      <c r="AU153" s="2065" t="s">
        <v>445</v>
      </c>
      <c r="AV153" s="2065"/>
      <c r="AW153" s="2065"/>
      <c r="AX153" s="2065"/>
      <c r="AY153" s="2047"/>
      <c r="AZ153" s="2065"/>
      <c r="BA153" s="2065"/>
      <c r="BB153" s="2047"/>
      <c r="BC153" s="2065"/>
      <c r="BD153" s="2065"/>
      <c r="BE153" s="2047"/>
      <c r="BF153" s="2047"/>
      <c r="BG153" s="2065"/>
      <c r="BH153" s="2038"/>
      <c r="BI153" s="2047"/>
      <c r="BJ153" s="2038"/>
    </row>
    <row r="154" spans="2:69" ht="13.5" hidden="1" customHeight="1">
      <c r="B154" s="2065"/>
      <c r="C154" s="2065" t="s">
        <v>8</v>
      </c>
      <c r="D154" s="2065"/>
      <c r="E154" s="2065"/>
      <c r="F154" s="2065"/>
      <c r="G154" s="2065"/>
      <c r="H154" s="2065"/>
      <c r="I154" s="2065" t="s">
        <v>446</v>
      </c>
      <c r="J154" s="2065"/>
      <c r="K154" s="2065"/>
      <c r="L154" s="2065"/>
      <c r="M154" s="2065"/>
      <c r="N154" s="2065"/>
      <c r="O154" s="2065" t="s">
        <v>447</v>
      </c>
      <c r="P154" s="2065"/>
      <c r="Q154" s="2065"/>
      <c r="R154" s="2065"/>
      <c r="S154" s="2065"/>
      <c r="T154" s="2065"/>
      <c r="U154" s="2065" t="s">
        <v>8</v>
      </c>
      <c r="V154" s="2065"/>
      <c r="W154" s="2065"/>
      <c r="X154" s="2065" t="s">
        <v>446</v>
      </c>
      <c r="Y154" s="2065"/>
      <c r="Z154" s="2065"/>
      <c r="AA154" s="2065" t="s">
        <v>447</v>
      </c>
      <c r="AB154" s="2065"/>
      <c r="AC154" s="2065"/>
      <c r="AD154" s="2065" t="s">
        <v>8</v>
      </c>
      <c r="AE154" s="2065"/>
      <c r="AF154" s="2065"/>
      <c r="AG154" s="2065" t="s">
        <v>446</v>
      </c>
      <c r="AH154" s="2065"/>
      <c r="AI154" s="2065" t="s">
        <v>447</v>
      </c>
      <c r="AJ154" s="2065"/>
      <c r="AK154" s="2065" t="s">
        <v>8</v>
      </c>
      <c r="AL154" s="2065"/>
      <c r="AM154" s="2065"/>
      <c r="AN154" s="2065" t="s">
        <v>446</v>
      </c>
      <c r="AO154" s="2065"/>
      <c r="AP154" s="2065" t="s">
        <v>447</v>
      </c>
      <c r="AQ154" s="2065"/>
      <c r="AR154" s="2065"/>
      <c r="AS154" s="2065"/>
      <c r="AT154" s="2065"/>
      <c r="AU154" s="2065"/>
      <c r="AV154" s="2065"/>
      <c r="AW154" s="2065"/>
      <c r="AX154" s="2065"/>
      <c r="AY154" s="2065"/>
      <c r="AZ154" s="2065"/>
      <c r="BA154" s="2065"/>
      <c r="BB154" s="2065"/>
      <c r="BC154" s="2065"/>
      <c r="BD154" s="2065"/>
      <c r="BE154" s="2047"/>
      <c r="BF154" s="2047"/>
      <c r="BG154" s="2065"/>
      <c r="BH154" s="2038"/>
      <c r="BI154" s="2047"/>
      <c r="BJ154" s="2038"/>
    </row>
    <row r="155" spans="2:69" ht="13.5" hidden="1" customHeight="1">
      <c r="B155" s="2065"/>
      <c r="C155" s="2066" t="s">
        <v>448</v>
      </c>
      <c r="D155" s="2066"/>
      <c r="E155" s="2066"/>
      <c r="F155" s="2066" t="s">
        <v>461</v>
      </c>
      <c r="G155" s="2066"/>
      <c r="H155" s="2066"/>
      <c r="I155" s="2066" t="s">
        <v>448</v>
      </c>
      <c r="J155" s="2066"/>
      <c r="K155" s="2066"/>
      <c r="L155" s="2066" t="s">
        <v>461</v>
      </c>
      <c r="M155" s="2066"/>
      <c r="N155" s="2066"/>
      <c r="O155" s="2066" t="s">
        <v>448</v>
      </c>
      <c r="P155" s="2066"/>
      <c r="Q155" s="2066"/>
      <c r="R155" s="2066" t="s">
        <v>461</v>
      </c>
      <c r="S155" s="2066"/>
      <c r="T155" s="2066"/>
      <c r="U155" s="2066" t="s">
        <v>448</v>
      </c>
      <c r="V155" s="2066"/>
      <c r="W155" s="2066"/>
      <c r="X155" s="2066" t="s">
        <v>448</v>
      </c>
      <c r="Y155" s="2066"/>
      <c r="Z155" s="2066"/>
      <c r="AA155" s="2066" t="s">
        <v>448</v>
      </c>
      <c r="AB155" s="2066"/>
      <c r="AC155" s="2066"/>
      <c r="AD155" s="2066" t="s">
        <v>448</v>
      </c>
      <c r="AE155" s="2066"/>
      <c r="AF155" s="2066"/>
      <c r="AG155" s="2066" t="s">
        <v>448</v>
      </c>
      <c r="AH155" s="2066"/>
      <c r="AI155" s="2066" t="s">
        <v>448</v>
      </c>
      <c r="AJ155" s="2066"/>
      <c r="AK155" s="2066" t="s">
        <v>448</v>
      </c>
      <c r="AL155" s="2066"/>
      <c r="AM155" s="2066"/>
      <c r="AN155" s="2066" t="s">
        <v>448</v>
      </c>
      <c r="AO155" s="2066"/>
      <c r="AP155" s="2066" t="s">
        <v>448</v>
      </c>
      <c r="AQ155" s="2066"/>
      <c r="AR155" s="2066" t="s">
        <v>448</v>
      </c>
      <c r="AS155" s="2066"/>
      <c r="AT155" s="2066"/>
      <c r="AU155" s="2066" t="s">
        <v>448</v>
      </c>
      <c r="AV155" s="2066"/>
      <c r="AW155" s="2066"/>
      <c r="AX155" s="2066" t="s">
        <v>448</v>
      </c>
      <c r="AY155" s="2066"/>
      <c r="AZ155" s="2066"/>
      <c r="BA155" s="2066" t="s">
        <v>448</v>
      </c>
      <c r="BB155" s="2066"/>
      <c r="BC155" s="2066"/>
      <c r="BD155" s="2065"/>
      <c r="BE155" s="2065"/>
      <c r="BF155" s="2065"/>
      <c r="BG155" s="2065"/>
      <c r="BH155" s="2038"/>
      <c r="BI155" s="2038"/>
      <c r="BJ155" s="2038"/>
    </row>
    <row r="156" spans="2:69" ht="13.5" hidden="1" customHeight="1">
      <c r="B156" s="1931" t="s">
        <v>410</v>
      </c>
      <c r="C156" s="2067"/>
      <c r="D156" s="2067"/>
      <c r="E156" s="2067"/>
      <c r="F156" s="2067"/>
      <c r="G156" s="2067"/>
      <c r="H156" s="2067"/>
      <c r="I156" s="2067"/>
      <c r="J156" s="2067"/>
      <c r="K156" s="2067"/>
      <c r="L156" s="2067"/>
      <c r="M156" s="2067"/>
      <c r="N156" s="2067"/>
      <c r="O156" s="2067"/>
      <c r="P156" s="2067"/>
      <c r="Q156" s="2067"/>
      <c r="R156" s="2067"/>
      <c r="S156" s="2067"/>
      <c r="T156" s="2067"/>
      <c r="U156" s="2067"/>
      <c r="V156" s="2067"/>
      <c r="W156" s="2067"/>
      <c r="X156" s="2067"/>
      <c r="Y156" s="2067"/>
      <c r="Z156" s="2067"/>
      <c r="AA156" s="2067"/>
      <c r="AB156" s="2067"/>
      <c r="AC156" s="2067"/>
      <c r="AD156" s="2067"/>
      <c r="AE156" s="2067"/>
      <c r="AF156" s="2067"/>
      <c r="AG156" s="2067"/>
      <c r="AH156" s="2067"/>
      <c r="AI156" s="2067"/>
      <c r="AJ156" s="2067"/>
      <c r="AK156" s="2067"/>
      <c r="AL156" s="2067"/>
      <c r="AM156" s="2067"/>
      <c r="AN156" s="2067"/>
      <c r="AO156" s="2067"/>
      <c r="AP156" s="2067"/>
      <c r="AQ156" s="2067"/>
      <c r="AR156" s="2067"/>
      <c r="AS156" s="2067"/>
      <c r="AT156" s="2067"/>
      <c r="AU156" s="2067"/>
      <c r="AV156" s="2067"/>
      <c r="AW156" s="2067"/>
      <c r="AX156" s="2067"/>
      <c r="AY156" s="2067"/>
      <c r="AZ156" s="2067"/>
      <c r="BA156" s="2067"/>
      <c r="BB156" s="2067"/>
      <c r="BC156" s="2067"/>
      <c r="BD156" s="2041"/>
      <c r="BE156" s="2041"/>
      <c r="BF156" s="2041"/>
      <c r="BG156" s="2041"/>
      <c r="BH156" s="2041"/>
      <c r="BI156" s="2041"/>
      <c r="BJ156" s="2041"/>
    </row>
    <row r="157" spans="2:69" ht="13.5" hidden="1" customHeight="1">
      <c r="B157" s="1931" t="s">
        <v>411</v>
      </c>
      <c r="C157" s="2067"/>
      <c r="D157" s="2067"/>
      <c r="E157" s="2067"/>
      <c r="F157" s="2067"/>
      <c r="G157" s="2067"/>
      <c r="H157" s="2067"/>
      <c r="I157" s="2067"/>
      <c r="J157" s="2067"/>
      <c r="K157" s="2067"/>
      <c r="L157" s="2067"/>
      <c r="M157" s="2067"/>
      <c r="N157" s="2067"/>
      <c r="O157" s="2067"/>
      <c r="P157" s="2067"/>
      <c r="Q157" s="2067"/>
      <c r="R157" s="2067"/>
      <c r="S157" s="2067"/>
      <c r="T157" s="2067"/>
      <c r="U157" s="2067"/>
      <c r="V157" s="2067"/>
      <c r="W157" s="2067"/>
      <c r="X157" s="2067"/>
      <c r="Y157" s="2067"/>
      <c r="Z157" s="2067"/>
      <c r="AA157" s="2067"/>
      <c r="AB157" s="2067"/>
      <c r="AC157" s="2067"/>
      <c r="AD157" s="2067"/>
      <c r="AE157" s="2067"/>
      <c r="AF157" s="2067"/>
      <c r="AG157" s="2067"/>
      <c r="AH157" s="2067"/>
      <c r="AI157" s="2067"/>
      <c r="AJ157" s="2067"/>
      <c r="AK157" s="2067"/>
      <c r="AL157" s="2067"/>
      <c r="AM157" s="2067"/>
      <c r="AN157" s="2067"/>
      <c r="AO157" s="2067"/>
      <c r="AP157" s="2067"/>
      <c r="AQ157" s="2067"/>
      <c r="AR157" s="2067"/>
      <c r="AS157" s="2067"/>
      <c r="AT157" s="2067"/>
      <c r="AU157" s="2067"/>
      <c r="AV157" s="2067"/>
      <c r="AW157" s="2067"/>
      <c r="AX157" s="2067"/>
      <c r="AY157" s="2067"/>
      <c r="AZ157" s="2067"/>
      <c r="BA157" s="2067"/>
      <c r="BB157" s="2067"/>
      <c r="BC157" s="2067"/>
      <c r="BD157" s="2041"/>
      <c r="BE157" s="2041"/>
      <c r="BF157" s="2041"/>
      <c r="BG157" s="2041"/>
      <c r="BH157" s="2041"/>
      <c r="BI157" s="2041"/>
      <c r="BJ157" s="2041"/>
    </row>
    <row r="158" spans="2:69" ht="13.5" hidden="1" customHeight="1">
      <c r="B158" s="1931" t="s">
        <v>412</v>
      </c>
      <c r="C158" s="2067"/>
      <c r="D158" s="2067"/>
      <c r="E158" s="2067"/>
      <c r="F158" s="2067"/>
      <c r="G158" s="2067"/>
      <c r="H158" s="2067"/>
      <c r="I158" s="2067"/>
      <c r="J158" s="2067"/>
      <c r="K158" s="2067"/>
      <c r="L158" s="2067"/>
      <c r="M158" s="2067"/>
      <c r="N158" s="2067"/>
      <c r="O158" s="2067"/>
      <c r="P158" s="2067"/>
      <c r="Q158" s="2067"/>
      <c r="R158" s="2067"/>
      <c r="S158" s="2067"/>
      <c r="T158" s="2067"/>
      <c r="U158" s="2067"/>
      <c r="V158" s="2067"/>
      <c r="W158" s="2067"/>
      <c r="X158" s="2067"/>
      <c r="Y158" s="2067"/>
      <c r="Z158" s="2067"/>
      <c r="AA158" s="2067"/>
      <c r="AB158" s="2067"/>
      <c r="AC158" s="2067"/>
      <c r="AD158" s="2067"/>
      <c r="AE158" s="2067"/>
      <c r="AF158" s="2067"/>
      <c r="AG158" s="2067"/>
      <c r="AH158" s="2067"/>
      <c r="AI158" s="2067"/>
      <c r="AJ158" s="2067"/>
      <c r="AK158" s="2067"/>
      <c r="AL158" s="2067"/>
      <c r="AM158" s="2067"/>
      <c r="AN158" s="2067"/>
      <c r="AO158" s="2067"/>
      <c r="AP158" s="2067"/>
      <c r="AQ158" s="2067"/>
      <c r="AR158" s="2067"/>
      <c r="AS158" s="2067"/>
      <c r="AT158" s="2067"/>
      <c r="AU158" s="2067"/>
      <c r="AV158" s="2067"/>
      <c r="AW158" s="2067"/>
      <c r="AX158" s="2067"/>
      <c r="AY158" s="2067"/>
      <c r="AZ158" s="2067"/>
      <c r="BA158" s="2067"/>
      <c r="BB158" s="2067"/>
      <c r="BC158" s="2067"/>
      <c r="BD158" s="2041"/>
      <c r="BE158" s="2041"/>
      <c r="BF158" s="2041"/>
      <c r="BG158" s="2041"/>
      <c r="BH158" s="2041"/>
      <c r="BI158" s="2041"/>
      <c r="BJ158" s="2041"/>
    </row>
    <row r="159" spans="2:69" ht="13.5" hidden="1" customHeight="1">
      <c r="B159" s="1931" t="s">
        <v>413</v>
      </c>
      <c r="C159" s="2067"/>
      <c r="D159" s="2067"/>
      <c r="E159" s="2067"/>
      <c r="F159" s="2067"/>
      <c r="G159" s="2067"/>
      <c r="H159" s="2067"/>
      <c r="I159" s="2067"/>
      <c r="J159" s="2067"/>
      <c r="K159" s="2067"/>
      <c r="L159" s="2067"/>
      <c r="M159" s="2067"/>
      <c r="N159" s="2067"/>
      <c r="O159" s="2067"/>
      <c r="P159" s="2067"/>
      <c r="Q159" s="2067"/>
      <c r="R159" s="2067"/>
      <c r="S159" s="2067"/>
      <c r="T159" s="2067"/>
      <c r="U159" s="2067"/>
      <c r="V159" s="2067"/>
      <c r="W159" s="2067"/>
      <c r="X159" s="2067"/>
      <c r="Y159" s="2067"/>
      <c r="Z159" s="2067"/>
      <c r="AA159" s="2067"/>
      <c r="AB159" s="2067"/>
      <c r="AC159" s="2067"/>
      <c r="AD159" s="2067"/>
      <c r="AE159" s="2067"/>
      <c r="AF159" s="2067"/>
      <c r="AG159" s="2041"/>
      <c r="AH159" s="2041"/>
      <c r="AI159" s="2067"/>
      <c r="AJ159" s="2067"/>
      <c r="AK159" s="2067"/>
      <c r="AL159" s="2067"/>
      <c r="AM159" s="2067"/>
      <c r="AN159" s="2067"/>
      <c r="AO159" s="2067"/>
      <c r="AP159" s="2067"/>
      <c r="AQ159" s="2067"/>
      <c r="AR159" s="2067"/>
      <c r="AS159" s="2067"/>
      <c r="AT159" s="2067"/>
      <c r="AU159" s="2067"/>
      <c r="AV159" s="2067"/>
      <c r="AW159" s="2067"/>
      <c r="AX159" s="2067"/>
      <c r="AY159" s="2067"/>
      <c r="AZ159" s="2067"/>
      <c r="BA159" s="2067"/>
      <c r="BB159" s="2067"/>
      <c r="BC159" s="2067"/>
      <c r="BD159" s="2041"/>
      <c r="BE159" s="2041"/>
      <c r="BF159" s="2041"/>
      <c r="BG159" s="2041"/>
      <c r="BH159" s="2041"/>
      <c r="BI159" s="2041"/>
      <c r="BJ159" s="2041"/>
    </row>
    <row r="160" spans="2:69" ht="13.5" hidden="1" customHeight="1">
      <c r="B160" s="1931" t="s">
        <v>414</v>
      </c>
      <c r="C160" s="2067"/>
      <c r="D160" s="2067"/>
      <c r="E160" s="2067"/>
      <c r="F160" s="2067"/>
      <c r="G160" s="2067"/>
      <c r="H160" s="2067"/>
      <c r="I160" s="2067"/>
      <c r="J160" s="2067"/>
      <c r="K160" s="2067"/>
      <c r="L160" s="2067"/>
      <c r="M160" s="2067"/>
      <c r="N160" s="2067"/>
      <c r="O160" s="2067"/>
      <c r="P160" s="2067"/>
      <c r="Q160" s="2067"/>
      <c r="R160" s="2067"/>
      <c r="S160" s="2067"/>
      <c r="T160" s="2067"/>
      <c r="U160" s="2067"/>
      <c r="V160" s="2067"/>
      <c r="W160" s="2067"/>
      <c r="X160" s="2067"/>
      <c r="Y160" s="2067"/>
      <c r="Z160" s="2067"/>
      <c r="AA160" s="2067"/>
      <c r="AB160" s="2067"/>
      <c r="AC160" s="2067"/>
      <c r="AD160" s="2067"/>
      <c r="AE160" s="2067"/>
      <c r="AF160" s="2067"/>
      <c r="AG160" s="2067"/>
      <c r="AH160" s="2067"/>
      <c r="AI160" s="2067"/>
      <c r="AJ160" s="2067"/>
      <c r="AK160" s="2067"/>
      <c r="AL160" s="2067"/>
      <c r="AM160" s="2067"/>
      <c r="AN160" s="2067"/>
      <c r="AO160" s="2067"/>
      <c r="AP160" s="2067"/>
      <c r="AQ160" s="2067"/>
      <c r="AR160" s="2067"/>
      <c r="AS160" s="2067"/>
      <c r="AT160" s="2067"/>
      <c r="AU160" s="2067"/>
      <c r="AV160" s="2067"/>
      <c r="AW160" s="2067"/>
      <c r="AX160" s="2067"/>
      <c r="AY160" s="2067"/>
      <c r="AZ160" s="2067"/>
      <c r="BA160" s="2067"/>
      <c r="BB160" s="2067"/>
      <c r="BC160" s="2067"/>
      <c r="BD160" s="2041"/>
      <c r="BE160" s="2041"/>
      <c r="BF160" s="2041"/>
      <c r="BG160" s="2041"/>
      <c r="BH160" s="2041"/>
      <c r="BI160" s="2041"/>
      <c r="BJ160" s="2041"/>
    </row>
    <row r="161" spans="2:62" ht="13.5" hidden="1" customHeight="1">
      <c r="B161" s="1931" t="s">
        <v>415</v>
      </c>
      <c r="C161" s="2067"/>
      <c r="D161" s="2067"/>
      <c r="E161" s="2067"/>
      <c r="F161" s="2067"/>
      <c r="G161" s="2067"/>
      <c r="H161" s="2067"/>
      <c r="I161" s="2067"/>
      <c r="J161" s="2067"/>
      <c r="K161" s="2067"/>
      <c r="L161" s="2067"/>
      <c r="M161" s="2067"/>
      <c r="N161" s="2067"/>
      <c r="O161" s="2067"/>
      <c r="P161" s="2067"/>
      <c r="Q161" s="2067"/>
      <c r="R161" s="2067"/>
      <c r="S161" s="2067"/>
      <c r="T161" s="2067"/>
      <c r="U161" s="2067"/>
      <c r="V161" s="2067"/>
      <c r="W161" s="2067"/>
      <c r="X161" s="2067"/>
      <c r="Y161" s="2067"/>
      <c r="Z161" s="2067"/>
      <c r="AA161" s="2067"/>
      <c r="AB161" s="2067"/>
      <c r="AC161" s="2067"/>
      <c r="AD161" s="2067"/>
      <c r="AE161" s="2067"/>
      <c r="AF161" s="2067"/>
      <c r="AG161" s="2067"/>
      <c r="AH161" s="2067"/>
      <c r="AI161" s="2067"/>
      <c r="AJ161" s="2067"/>
      <c r="AK161" s="2067"/>
      <c r="AL161" s="2067"/>
      <c r="AM161" s="2067"/>
      <c r="AN161" s="2067"/>
      <c r="AO161" s="2067"/>
      <c r="AP161" s="2067"/>
      <c r="AQ161" s="2067"/>
      <c r="AR161" s="2067"/>
      <c r="AS161" s="2067"/>
      <c r="AT161" s="2067"/>
      <c r="AU161" s="2067"/>
      <c r="AV161" s="2067"/>
      <c r="AW161" s="2067"/>
      <c r="AX161" s="2067"/>
      <c r="AY161" s="2067"/>
      <c r="AZ161" s="2067"/>
      <c r="BA161" s="2067"/>
      <c r="BB161" s="2067"/>
      <c r="BC161" s="2067"/>
      <c r="BD161" s="2041"/>
      <c r="BE161" s="2041"/>
      <c r="BF161" s="2041"/>
      <c r="BG161" s="2041"/>
      <c r="BH161" s="2041"/>
      <c r="BI161" s="2041"/>
      <c r="BJ161" s="2041"/>
    </row>
    <row r="162" spans="2:62" ht="13.5" hidden="1" customHeight="1">
      <c r="B162" s="1931" t="s">
        <v>416</v>
      </c>
      <c r="C162" s="2067"/>
      <c r="D162" s="2067"/>
      <c r="E162" s="2067"/>
      <c r="F162" s="2067"/>
      <c r="G162" s="2067"/>
      <c r="H162" s="2067"/>
      <c r="I162" s="2067"/>
      <c r="J162" s="2067"/>
      <c r="K162" s="2067"/>
      <c r="L162" s="2067"/>
      <c r="M162" s="2067"/>
      <c r="N162" s="2067"/>
      <c r="O162" s="2067"/>
      <c r="P162" s="2067"/>
      <c r="Q162" s="2067"/>
      <c r="R162" s="2067"/>
      <c r="S162" s="2067"/>
      <c r="T162" s="2067"/>
      <c r="U162" s="2067"/>
      <c r="V162" s="2067"/>
      <c r="W162" s="2067"/>
      <c r="X162" s="2067"/>
      <c r="Y162" s="2067"/>
      <c r="Z162" s="2067"/>
      <c r="AA162" s="2067"/>
      <c r="AB162" s="2067"/>
      <c r="AC162" s="2067"/>
      <c r="AD162" s="2067"/>
      <c r="AE162" s="2067"/>
      <c r="AF162" s="2067"/>
      <c r="AG162" s="2067"/>
      <c r="AH162" s="2067"/>
      <c r="AI162" s="2067"/>
      <c r="AJ162" s="2067"/>
      <c r="AK162" s="2067"/>
      <c r="AL162" s="2067"/>
      <c r="AM162" s="2067"/>
      <c r="AN162" s="2067"/>
      <c r="AO162" s="2067"/>
      <c r="AP162" s="2067"/>
      <c r="AQ162" s="2067"/>
      <c r="AR162" s="2067"/>
      <c r="AS162" s="2067"/>
      <c r="AT162" s="2067"/>
      <c r="AU162" s="2067"/>
      <c r="AV162" s="2067"/>
      <c r="AW162" s="2067"/>
      <c r="AX162" s="2067"/>
      <c r="AY162" s="2067"/>
      <c r="AZ162" s="2067"/>
      <c r="BA162" s="2067"/>
      <c r="BB162" s="2067"/>
      <c r="BC162" s="2067"/>
      <c r="BD162" s="2041"/>
      <c r="BE162" s="2041"/>
      <c r="BF162" s="2041"/>
      <c r="BG162" s="2041"/>
      <c r="BH162" s="2041"/>
      <c r="BI162" s="2041"/>
      <c r="BJ162" s="2041"/>
    </row>
    <row r="163" spans="2:62" ht="13.5" hidden="1" customHeight="1">
      <c r="B163" s="1931" t="s">
        <v>417</v>
      </c>
      <c r="C163" s="2067"/>
      <c r="D163" s="2067"/>
      <c r="E163" s="2067"/>
      <c r="F163" s="2067"/>
      <c r="G163" s="2067"/>
      <c r="H163" s="2067"/>
      <c r="I163" s="2067"/>
      <c r="J163" s="2067"/>
      <c r="K163" s="2067"/>
      <c r="L163" s="2067"/>
      <c r="M163" s="2067"/>
      <c r="N163" s="2067"/>
      <c r="O163" s="2067"/>
      <c r="P163" s="2067"/>
      <c r="Q163" s="2067"/>
      <c r="R163" s="2067"/>
      <c r="S163" s="2067"/>
      <c r="T163" s="2067"/>
      <c r="U163" s="2067"/>
      <c r="V163" s="2067"/>
      <c r="W163" s="2067"/>
      <c r="X163" s="2067"/>
      <c r="Y163" s="2067"/>
      <c r="Z163" s="2067"/>
      <c r="AA163" s="2067"/>
      <c r="AB163" s="2067"/>
      <c r="AC163" s="2067"/>
      <c r="AD163" s="2067"/>
      <c r="AE163" s="2067"/>
      <c r="AF163" s="2067"/>
      <c r="AG163" s="2067"/>
      <c r="AH163" s="2067"/>
      <c r="AI163" s="2067"/>
      <c r="AJ163" s="2067"/>
      <c r="AK163" s="2067"/>
      <c r="AL163" s="2067"/>
      <c r="AM163" s="2067"/>
      <c r="AN163" s="2067"/>
      <c r="AO163" s="2067"/>
      <c r="AP163" s="2067"/>
      <c r="AQ163" s="2067"/>
      <c r="AR163" s="2067"/>
      <c r="AS163" s="2067"/>
      <c r="AT163" s="2067"/>
      <c r="AU163" s="2067"/>
      <c r="AV163" s="2067"/>
      <c r="AW163" s="2067"/>
      <c r="AX163" s="2067"/>
      <c r="AY163" s="2067"/>
      <c r="AZ163" s="2067"/>
      <c r="BA163" s="2067"/>
      <c r="BB163" s="2067"/>
      <c r="BC163" s="2067"/>
      <c r="BD163" s="2041"/>
      <c r="BE163" s="2041"/>
      <c r="BF163" s="2041"/>
      <c r="BG163" s="2041"/>
      <c r="BH163" s="2041"/>
      <c r="BI163" s="2041"/>
      <c r="BJ163" s="2041"/>
    </row>
    <row r="164" spans="2:62" ht="13.5" hidden="1" customHeight="1">
      <c r="B164" s="1931" t="s">
        <v>418</v>
      </c>
      <c r="C164" s="2067"/>
      <c r="D164" s="2067"/>
      <c r="E164" s="2067"/>
      <c r="F164" s="2067"/>
      <c r="G164" s="2067"/>
      <c r="H164" s="2067"/>
      <c r="I164" s="2067"/>
      <c r="J164" s="2067"/>
      <c r="K164" s="2067"/>
      <c r="L164" s="2067"/>
      <c r="M164" s="2067"/>
      <c r="N164" s="2067"/>
      <c r="O164" s="2067"/>
      <c r="P164" s="2067"/>
      <c r="Q164" s="2067"/>
      <c r="R164" s="2067"/>
      <c r="S164" s="2067"/>
      <c r="T164" s="2067"/>
      <c r="U164" s="2067"/>
      <c r="V164" s="2067"/>
      <c r="W164" s="2067"/>
      <c r="X164" s="2067"/>
      <c r="Y164" s="2067"/>
      <c r="Z164" s="2067"/>
      <c r="AA164" s="2067"/>
      <c r="AB164" s="2067"/>
      <c r="AC164" s="2067"/>
      <c r="AD164" s="2067"/>
      <c r="AE164" s="2067"/>
      <c r="AF164" s="2067"/>
      <c r="AG164" s="2067"/>
      <c r="AH164" s="2067"/>
      <c r="AI164" s="2067"/>
      <c r="AJ164" s="2067"/>
      <c r="AK164" s="2067"/>
      <c r="AL164" s="2067"/>
      <c r="AM164" s="2067"/>
      <c r="AN164" s="2067"/>
      <c r="AO164" s="2067"/>
      <c r="AP164" s="2067"/>
      <c r="AQ164" s="2067"/>
      <c r="AR164" s="2067"/>
      <c r="AS164" s="2067"/>
      <c r="AT164" s="2067"/>
      <c r="AU164" s="2067"/>
      <c r="AV164" s="2067"/>
      <c r="AW164" s="2067"/>
      <c r="AX164" s="2067"/>
      <c r="AY164" s="2067"/>
      <c r="AZ164" s="2067"/>
      <c r="BA164" s="2067"/>
      <c r="BB164" s="2067"/>
      <c r="BC164" s="2067"/>
      <c r="BD164" s="2041"/>
      <c r="BE164" s="2041"/>
      <c r="BF164" s="2041"/>
      <c r="BG164" s="2041"/>
      <c r="BH164" s="2041"/>
      <c r="BI164" s="2041"/>
      <c r="BJ164" s="2041"/>
    </row>
    <row r="165" spans="2:62" ht="13.5" hidden="1" customHeight="1">
      <c r="B165" s="1931" t="s">
        <v>419</v>
      </c>
      <c r="C165" s="2067"/>
      <c r="D165" s="2067"/>
      <c r="E165" s="2067"/>
      <c r="F165" s="2067"/>
      <c r="G165" s="2067"/>
      <c r="H165" s="2067"/>
      <c r="I165" s="2067"/>
      <c r="J165" s="2067"/>
      <c r="K165" s="2067"/>
      <c r="L165" s="2067"/>
      <c r="M165" s="2067"/>
      <c r="N165" s="2067"/>
      <c r="O165" s="2067"/>
      <c r="P165" s="2067"/>
      <c r="Q165" s="2067"/>
      <c r="R165" s="2067"/>
      <c r="S165" s="2067"/>
      <c r="T165" s="2067"/>
      <c r="U165" s="2067"/>
      <c r="V165" s="2067"/>
      <c r="W165" s="2067"/>
      <c r="X165" s="2067"/>
      <c r="Y165" s="2067"/>
      <c r="Z165" s="2067"/>
      <c r="AA165" s="2067"/>
      <c r="AB165" s="2067"/>
      <c r="AC165" s="2067"/>
      <c r="AD165" s="2067"/>
      <c r="AE165" s="2067"/>
      <c r="AF165" s="2067"/>
      <c r="AG165" s="2067"/>
      <c r="AH165" s="2067"/>
      <c r="AI165" s="2067"/>
      <c r="AJ165" s="2067"/>
      <c r="AK165" s="2067"/>
      <c r="AL165" s="2067"/>
      <c r="AM165" s="2067"/>
      <c r="AN165" s="2067"/>
      <c r="AO165" s="2067"/>
      <c r="AP165" s="2067"/>
      <c r="AQ165" s="2067"/>
      <c r="AR165" s="2067"/>
      <c r="AS165" s="2067"/>
      <c r="AT165" s="2067"/>
      <c r="AU165" s="2067"/>
      <c r="AV165" s="2067"/>
      <c r="AW165" s="2067"/>
      <c r="AX165" s="2067"/>
      <c r="AY165" s="2067"/>
      <c r="AZ165" s="2067"/>
      <c r="BA165" s="2067"/>
      <c r="BB165" s="2067"/>
      <c r="BC165" s="2067"/>
      <c r="BD165" s="2041"/>
      <c r="BE165" s="2041"/>
      <c r="BF165" s="2041"/>
      <c r="BG165" s="2041"/>
      <c r="BH165" s="2041"/>
      <c r="BI165" s="2041"/>
      <c r="BJ165" s="2041"/>
    </row>
    <row r="166" spans="2:62" ht="13.5" hidden="1" customHeight="1">
      <c r="B166" s="1931" t="s">
        <v>420</v>
      </c>
      <c r="C166" s="2067"/>
      <c r="D166" s="2067"/>
      <c r="E166" s="2067"/>
      <c r="F166" s="2067"/>
      <c r="G166" s="2067"/>
      <c r="H166" s="2067"/>
      <c r="I166" s="2067"/>
      <c r="J166" s="2067"/>
      <c r="K166" s="2067"/>
      <c r="L166" s="2067"/>
      <c r="M166" s="2067"/>
      <c r="N166" s="2067"/>
      <c r="O166" s="2067"/>
      <c r="P166" s="2067"/>
      <c r="Q166" s="2067"/>
      <c r="R166" s="2067"/>
      <c r="S166" s="2067"/>
      <c r="T166" s="2067"/>
      <c r="U166" s="2067"/>
      <c r="V166" s="2067"/>
      <c r="W166" s="2067"/>
      <c r="X166" s="2067"/>
      <c r="Y166" s="2067"/>
      <c r="Z166" s="2067"/>
      <c r="AA166" s="2067"/>
      <c r="AB166" s="2067"/>
      <c r="AC166" s="2067"/>
      <c r="AD166" s="2067"/>
      <c r="AE166" s="2067"/>
      <c r="AF166" s="2067"/>
      <c r="AG166" s="2067"/>
      <c r="AH166" s="2067"/>
      <c r="AI166" s="2067"/>
      <c r="AJ166" s="2067"/>
      <c r="AK166" s="2067"/>
      <c r="AL166" s="2067"/>
      <c r="AM166" s="2067"/>
      <c r="AN166" s="2067"/>
      <c r="AO166" s="2067"/>
      <c r="AP166" s="2067"/>
      <c r="AQ166" s="2067"/>
      <c r="AR166" s="2067"/>
      <c r="AS166" s="2067"/>
      <c r="AT166" s="2067"/>
      <c r="AU166" s="2067"/>
      <c r="AV166" s="2067"/>
      <c r="AW166" s="2067"/>
      <c r="AX166" s="2067"/>
      <c r="AY166" s="2067"/>
      <c r="AZ166" s="2067"/>
      <c r="BA166" s="2067"/>
      <c r="BB166" s="2067"/>
      <c r="BC166" s="2067"/>
      <c r="BD166" s="2041"/>
      <c r="BE166" s="2041"/>
      <c r="BF166" s="2041"/>
      <c r="BG166" s="2041"/>
      <c r="BH166" s="2041"/>
      <c r="BI166" s="2041"/>
      <c r="BJ166" s="2041"/>
    </row>
    <row r="167" spans="2:62" ht="13.5" hidden="1" customHeight="1">
      <c r="B167" s="1932" t="s">
        <v>8</v>
      </c>
      <c r="C167" s="2067"/>
      <c r="D167" s="2067"/>
      <c r="E167" s="2067"/>
      <c r="F167" s="2067"/>
      <c r="G167" s="2067"/>
      <c r="H167" s="2067"/>
      <c r="I167" s="2067"/>
      <c r="J167" s="2067"/>
      <c r="K167" s="2067"/>
      <c r="L167" s="2067"/>
      <c r="M167" s="2067"/>
      <c r="N167" s="2067"/>
      <c r="O167" s="2067"/>
      <c r="P167" s="2067"/>
      <c r="Q167" s="2067"/>
      <c r="R167" s="2067"/>
      <c r="S167" s="2067"/>
      <c r="T167" s="2067"/>
      <c r="U167" s="2067"/>
      <c r="V167" s="2067"/>
      <c r="W167" s="2067"/>
      <c r="X167" s="2067"/>
      <c r="Y167" s="2067"/>
      <c r="Z167" s="2067"/>
      <c r="AA167" s="2067"/>
      <c r="AB167" s="2067"/>
      <c r="AC167" s="2067"/>
      <c r="AD167" s="2067"/>
      <c r="AE167" s="2067"/>
      <c r="AF167" s="2067"/>
      <c r="AG167" s="2067"/>
      <c r="AH167" s="2067"/>
      <c r="AI167" s="2067"/>
      <c r="AJ167" s="2067"/>
      <c r="AK167" s="2067"/>
      <c r="AL167" s="2067"/>
      <c r="AM167" s="2067"/>
      <c r="AN167" s="2067"/>
      <c r="AO167" s="2067"/>
      <c r="AP167" s="2041"/>
      <c r="AQ167" s="2041"/>
      <c r="AR167" s="2067"/>
      <c r="AS167" s="2067"/>
      <c r="AT167" s="2067"/>
      <c r="AU167" s="2067"/>
      <c r="AV167" s="2067"/>
      <c r="AW167" s="2067"/>
      <c r="AX167" s="2067"/>
      <c r="AY167" s="2067"/>
      <c r="AZ167" s="2067"/>
      <c r="BA167" s="2067"/>
      <c r="BB167" s="2067"/>
      <c r="BC167" s="2067"/>
      <c r="BD167" s="2041"/>
      <c r="BE167" s="2041"/>
      <c r="BF167" s="2041"/>
      <c r="BG167" s="2041"/>
      <c r="BH167" s="2041"/>
      <c r="BI167" s="2041"/>
      <c r="BJ167" s="2041"/>
    </row>
    <row r="168" spans="2:62" ht="13.5" hidden="1" customHeight="1"/>
    <row r="169" spans="2:62" ht="13.5" hidden="1" customHeight="1">
      <c r="B169" s="2038" t="s">
        <v>312</v>
      </c>
      <c r="C169" s="2065" t="s">
        <v>462</v>
      </c>
      <c r="D169" s="2065"/>
      <c r="E169" s="2065"/>
      <c r="F169" s="2065"/>
      <c r="G169" s="2065"/>
      <c r="H169" s="2065"/>
      <c r="I169" s="2065"/>
      <c r="J169" s="2065"/>
      <c r="K169" s="2065"/>
      <c r="L169" s="2065"/>
      <c r="M169" s="2065"/>
      <c r="N169" s="2065"/>
      <c r="O169" s="2065"/>
      <c r="P169" s="2065"/>
      <c r="Q169" s="2065"/>
      <c r="R169" s="2065"/>
      <c r="S169" s="2065"/>
      <c r="T169" s="2065"/>
      <c r="U169" s="2065" t="s">
        <v>6</v>
      </c>
      <c r="V169" s="2065"/>
      <c r="W169" s="2065"/>
      <c r="X169" s="2065"/>
      <c r="Y169" s="2065"/>
      <c r="Z169" s="2065"/>
      <c r="AA169" s="2065"/>
      <c r="AB169" s="2065"/>
      <c r="AC169" s="2065"/>
      <c r="AD169" s="2065" t="s">
        <v>440</v>
      </c>
      <c r="AE169" s="2065"/>
      <c r="AF169" s="2065"/>
      <c r="AG169" s="2065"/>
      <c r="AH169" s="2065"/>
      <c r="AI169" s="2065"/>
      <c r="AJ169" s="2065"/>
      <c r="AK169" s="2065"/>
      <c r="AL169" s="2065"/>
      <c r="AM169" s="2065"/>
      <c r="AN169" s="2065"/>
      <c r="AO169" s="2065"/>
      <c r="AP169" s="2065"/>
      <c r="AQ169" s="2065"/>
      <c r="AR169" s="2038" t="s">
        <v>38</v>
      </c>
      <c r="AS169" s="2038"/>
      <c r="AT169" s="2038"/>
      <c r="AU169" s="2038" t="s">
        <v>7</v>
      </c>
      <c r="AV169" s="2038"/>
      <c r="AW169" s="2038"/>
      <c r="AX169" s="2065" t="s">
        <v>8</v>
      </c>
      <c r="AY169" s="2065"/>
      <c r="AZ169" s="2065"/>
      <c r="BA169" s="2065" t="s">
        <v>441</v>
      </c>
      <c r="BB169" s="2065"/>
      <c r="BC169" s="2065"/>
      <c r="BD169" s="2065"/>
      <c r="BE169" s="2038" t="s">
        <v>442</v>
      </c>
      <c r="BF169" s="2038"/>
      <c r="BG169" s="2038"/>
    </row>
    <row r="170" spans="2:62" ht="13.5" hidden="1" customHeight="1">
      <c r="B170" s="2038"/>
      <c r="C170" s="2065"/>
      <c r="D170" s="2065"/>
      <c r="E170" s="2065"/>
      <c r="F170" s="2065"/>
      <c r="G170" s="2065"/>
      <c r="H170" s="2065"/>
      <c r="I170" s="2065"/>
      <c r="J170" s="2065"/>
      <c r="K170" s="2065"/>
      <c r="L170" s="2065"/>
      <c r="M170" s="2065"/>
      <c r="N170" s="2065"/>
      <c r="O170" s="2065"/>
      <c r="P170" s="2065"/>
      <c r="Q170" s="2065"/>
      <c r="R170" s="2065"/>
      <c r="S170" s="2065"/>
      <c r="T170" s="2065"/>
      <c r="U170" s="2065"/>
      <c r="V170" s="2065"/>
      <c r="W170" s="2065"/>
      <c r="X170" s="2065"/>
      <c r="Y170" s="2065"/>
      <c r="Z170" s="2065"/>
      <c r="AA170" s="2065"/>
      <c r="AB170" s="2065"/>
      <c r="AC170" s="2065"/>
      <c r="AD170" s="2065" t="s">
        <v>463</v>
      </c>
      <c r="AE170" s="2065"/>
      <c r="AF170" s="2065"/>
      <c r="AG170" s="2065"/>
      <c r="AH170" s="2065"/>
      <c r="AI170" s="2065"/>
      <c r="AJ170" s="2065"/>
      <c r="AK170" s="2065" t="s">
        <v>5</v>
      </c>
      <c r="AL170" s="2065"/>
      <c r="AM170" s="2065"/>
      <c r="AN170" s="2065"/>
      <c r="AO170" s="2065"/>
      <c r="AP170" s="2065"/>
      <c r="AQ170" s="2065"/>
      <c r="AR170" s="2065" t="s">
        <v>445</v>
      </c>
      <c r="AS170" s="2065"/>
      <c r="AT170" s="2065"/>
      <c r="AU170" s="2038"/>
      <c r="AV170" s="2047"/>
      <c r="AW170" s="2038"/>
      <c r="AX170" s="2065"/>
      <c r="AY170" s="2047"/>
      <c r="AZ170" s="2065"/>
      <c r="BA170" s="2065"/>
      <c r="BB170" s="2047"/>
      <c r="BC170" s="2047"/>
      <c r="BD170" s="2065"/>
      <c r="BE170" s="2038"/>
      <c r="BF170" s="2047"/>
      <c r="BG170" s="2038"/>
    </row>
    <row r="171" spans="2:62" ht="13.5" hidden="1" customHeight="1">
      <c r="B171" s="2038"/>
      <c r="C171" s="2065" t="s">
        <v>8</v>
      </c>
      <c r="D171" s="2065"/>
      <c r="E171" s="2065"/>
      <c r="F171" s="2065"/>
      <c r="G171" s="2065"/>
      <c r="H171" s="2065"/>
      <c r="I171" s="2065" t="s">
        <v>446</v>
      </c>
      <c r="J171" s="2065"/>
      <c r="K171" s="2065"/>
      <c r="L171" s="2065"/>
      <c r="M171" s="2065"/>
      <c r="N171" s="2065"/>
      <c r="O171" s="2065" t="s">
        <v>447</v>
      </c>
      <c r="P171" s="2065"/>
      <c r="Q171" s="2065"/>
      <c r="R171" s="2065"/>
      <c r="S171" s="2065"/>
      <c r="T171" s="2065"/>
      <c r="U171" s="2065" t="s">
        <v>8</v>
      </c>
      <c r="V171" s="2065"/>
      <c r="W171" s="2065"/>
      <c r="X171" s="2065" t="s">
        <v>446</v>
      </c>
      <c r="Y171" s="2065"/>
      <c r="Z171" s="2065"/>
      <c r="AA171" s="2065" t="s">
        <v>447</v>
      </c>
      <c r="AB171" s="2065"/>
      <c r="AC171" s="2065"/>
      <c r="AD171" s="2065" t="s">
        <v>8</v>
      </c>
      <c r="AE171" s="2065"/>
      <c r="AF171" s="2065"/>
      <c r="AG171" s="2065" t="s">
        <v>446</v>
      </c>
      <c r="AH171" s="2065"/>
      <c r="AI171" s="2065" t="s">
        <v>447</v>
      </c>
      <c r="AJ171" s="2065"/>
      <c r="AK171" s="2065" t="s">
        <v>8</v>
      </c>
      <c r="AL171" s="2065"/>
      <c r="AM171" s="2065"/>
      <c r="AN171" s="2065" t="s">
        <v>446</v>
      </c>
      <c r="AO171" s="2065"/>
      <c r="AP171" s="2065" t="s">
        <v>447</v>
      </c>
      <c r="AQ171" s="2065"/>
      <c r="AR171" s="2065"/>
      <c r="AS171" s="2065"/>
      <c r="AT171" s="2065"/>
      <c r="AU171" s="2038"/>
      <c r="AV171" s="2038"/>
      <c r="AW171" s="2038"/>
      <c r="AX171" s="2065"/>
      <c r="AY171" s="2065"/>
      <c r="AZ171" s="2065"/>
      <c r="BA171" s="2065"/>
      <c r="BB171" s="2047"/>
      <c r="BC171" s="2047"/>
      <c r="BD171" s="2065"/>
      <c r="BE171" s="2038"/>
      <c r="BF171" s="2047"/>
      <c r="BG171" s="2038"/>
    </row>
    <row r="172" spans="2:62" ht="13.5" hidden="1" customHeight="1">
      <c r="B172" s="2038"/>
      <c r="C172" s="2068" t="s">
        <v>448</v>
      </c>
      <c r="D172" s="2068"/>
      <c r="E172" s="2068"/>
      <c r="F172" s="2069" t="s">
        <v>464</v>
      </c>
      <c r="G172" s="2069"/>
      <c r="H172" s="2069"/>
      <c r="I172" s="2068" t="s">
        <v>448</v>
      </c>
      <c r="J172" s="2068"/>
      <c r="K172" s="2068"/>
      <c r="L172" s="2069" t="s">
        <v>464</v>
      </c>
      <c r="M172" s="2069"/>
      <c r="N172" s="2069"/>
      <c r="O172" s="2068" t="s">
        <v>448</v>
      </c>
      <c r="P172" s="2068"/>
      <c r="Q172" s="2068"/>
      <c r="R172" s="2069" t="s">
        <v>464</v>
      </c>
      <c r="S172" s="2069"/>
      <c r="T172" s="2069"/>
      <c r="U172" s="2068" t="s">
        <v>448</v>
      </c>
      <c r="V172" s="2068"/>
      <c r="W172" s="2068"/>
      <c r="X172" s="2068" t="s">
        <v>448</v>
      </c>
      <c r="Y172" s="2068"/>
      <c r="Z172" s="2068"/>
      <c r="AA172" s="2068" t="s">
        <v>448</v>
      </c>
      <c r="AB172" s="2068"/>
      <c r="AC172" s="2068"/>
      <c r="AD172" s="2068" t="s">
        <v>448</v>
      </c>
      <c r="AE172" s="2068"/>
      <c r="AF172" s="2068"/>
      <c r="AG172" s="2068" t="s">
        <v>448</v>
      </c>
      <c r="AH172" s="2068"/>
      <c r="AI172" s="2068" t="s">
        <v>448</v>
      </c>
      <c r="AJ172" s="2068"/>
      <c r="AK172" s="2068" t="s">
        <v>448</v>
      </c>
      <c r="AL172" s="2068"/>
      <c r="AM172" s="2068"/>
      <c r="AN172" s="2068" t="s">
        <v>448</v>
      </c>
      <c r="AO172" s="2068"/>
      <c r="AP172" s="2068" t="s">
        <v>448</v>
      </c>
      <c r="AQ172" s="2068"/>
      <c r="AR172" s="2068" t="s">
        <v>448</v>
      </c>
      <c r="AS172" s="2068"/>
      <c r="AT172" s="2068"/>
      <c r="AU172" s="2068" t="s">
        <v>448</v>
      </c>
      <c r="AV172" s="2068"/>
      <c r="AW172" s="2068"/>
      <c r="AX172" s="2068" t="s">
        <v>448</v>
      </c>
      <c r="AY172" s="2068"/>
      <c r="AZ172" s="2068"/>
      <c r="BA172" s="2065"/>
      <c r="BB172" s="2065"/>
      <c r="BC172" s="2065"/>
      <c r="BD172" s="2065"/>
      <c r="BE172" s="2038"/>
      <c r="BF172" s="2038"/>
      <c r="BG172" s="2038"/>
    </row>
    <row r="173" spans="2:62" ht="13.5" hidden="1" customHeight="1">
      <c r="B173" s="1921" t="s">
        <v>410</v>
      </c>
      <c r="C173" s="2041"/>
      <c r="D173" s="2041"/>
      <c r="E173" s="2041"/>
      <c r="F173" s="2041"/>
      <c r="G173" s="2041"/>
      <c r="H173" s="2041"/>
      <c r="I173" s="2041"/>
      <c r="J173" s="2041"/>
      <c r="K173" s="2041"/>
      <c r="L173" s="2041"/>
      <c r="M173" s="2041"/>
      <c r="N173" s="2041"/>
      <c r="O173" s="2041"/>
      <c r="P173" s="2041"/>
      <c r="Q173" s="2041"/>
      <c r="R173" s="2041"/>
      <c r="S173" s="2041"/>
      <c r="T173" s="2041"/>
      <c r="U173" s="2041"/>
      <c r="V173" s="2041"/>
      <c r="W173" s="2041"/>
      <c r="X173" s="2041"/>
      <c r="Y173" s="2041"/>
      <c r="Z173" s="2041"/>
      <c r="AA173" s="2041"/>
      <c r="AB173" s="2041"/>
      <c r="AC173" s="2041"/>
      <c r="AD173" s="2041"/>
      <c r="AE173" s="2041"/>
      <c r="AF173" s="2041"/>
      <c r="AG173" s="2041"/>
      <c r="AH173" s="2041"/>
      <c r="AI173" s="2041"/>
      <c r="AJ173" s="2041"/>
      <c r="AK173" s="2041"/>
      <c r="AL173" s="2041"/>
      <c r="AM173" s="2041"/>
      <c r="AN173" s="2041"/>
      <c r="AO173" s="2041"/>
      <c r="AP173" s="2041"/>
      <c r="AQ173" s="2041"/>
      <c r="AR173" s="2041"/>
      <c r="AS173" s="2041"/>
      <c r="AT173" s="2041"/>
      <c r="AU173" s="2041"/>
      <c r="AV173" s="2041"/>
      <c r="AW173" s="2041"/>
      <c r="AX173" s="2041"/>
      <c r="AY173" s="2041"/>
      <c r="AZ173" s="2041"/>
      <c r="BA173" s="2041"/>
      <c r="BB173" s="2041"/>
      <c r="BC173" s="2041"/>
      <c r="BD173" s="2041"/>
      <c r="BE173" s="2041"/>
      <c r="BF173" s="2041"/>
      <c r="BG173" s="2041"/>
    </row>
    <row r="174" spans="2:62" ht="13.5" hidden="1" customHeight="1">
      <c r="B174" s="1921" t="s">
        <v>411</v>
      </c>
      <c r="C174" s="2041"/>
      <c r="D174" s="2041"/>
      <c r="E174" s="2041"/>
      <c r="F174" s="2041"/>
      <c r="G174" s="2041"/>
      <c r="H174" s="2041"/>
      <c r="I174" s="2041"/>
      <c r="J174" s="2041"/>
      <c r="K174" s="2041"/>
      <c r="L174" s="2041"/>
      <c r="M174" s="2041"/>
      <c r="N174" s="2041"/>
      <c r="O174" s="2041"/>
      <c r="P174" s="2041"/>
      <c r="Q174" s="2041"/>
      <c r="R174" s="2041"/>
      <c r="S174" s="2041"/>
      <c r="T174" s="2041"/>
      <c r="U174" s="2041"/>
      <c r="V174" s="2041"/>
      <c r="W174" s="2041"/>
      <c r="X174" s="2041"/>
      <c r="Y174" s="2041"/>
      <c r="Z174" s="2041"/>
      <c r="AA174" s="2041"/>
      <c r="AB174" s="2041"/>
      <c r="AC174" s="2041"/>
      <c r="AD174" s="2041"/>
      <c r="AE174" s="2041"/>
      <c r="AF174" s="2041"/>
      <c r="AG174" s="2041"/>
      <c r="AH174" s="2041"/>
      <c r="AI174" s="2041"/>
      <c r="AJ174" s="2041"/>
      <c r="AK174" s="2041"/>
      <c r="AL174" s="2041"/>
      <c r="AM174" s="2041"/>
      <c r="AN174" s="2041"/>
      <c r="AO174" s="2041"/>
      <c r="AP174" s="2041"/>
      <c r="AQ174" s="2041"/>
      <c r="AR174" s="2041"/>
      <c r="AS174" s="2041"/>
      <c r="AT174" s="2041"/>
      <c r="AU174" s="2041"/>
      <c r="AV174" s="2041"/>
      <c r="AW174" s="2041"/>
      <c r="AX174" s="2041"/>
      <c r="AY174" s="2041"/>
      <c r="AZ174" s="2041"/>
      <c r="BA174" s="2041"/>
      <c r="BB174" s="2041"/>
      <c r="BC174" s="2041"/>
      <c r="BD174" s="2041"/>
      <c r="BE174" s="2041"/>
      <c r="BF174" s="2041"/>
      <c r="BG174" s="2041"/>
    </row>
    <row r="175" spans="2:62" ht="13.5" hidden="1" customHeight="1">
      <c r="B175" s="1921" t="s">
        <v>412</v>
      </c>
      <c r="C175" s="2041"/>
      <c r="D175" s="2041"/>
      <c r="E175" s="2041"/>
      <c r="F175" s="2041"/>
      <c r="G175" s="2041"/>
      <c r="H175" s="2041"/>
      <c r="I175" s="2041"/>
      <c r="J175" s="2041"/>
      <c r="K175" s="2041"/>
      <c r="L175" s="2041"/>
      <c r="M175" s="2041"/>
      <c r="N175" s="2041"/>
      <c r="O175" s="2041"/>
      <c r="P175" s="2041"/>
      <c r="Q175" s="2041"/>
      <c r="R175" s="2041"/>
      <c r="S175" s="2041"/>
      <c r="T175" s="2041"/>
      <c r="U175" s="2041"/>
      <c r="V175" s="2041"/>
      <c r="W175" s="2041"/>
      <c r="X175" s="2041"/>
      <c r="Y175" s="2041"/>
      <c r="Z175" s="2041"/>
      <c r="AA175" s="2041"/>
      <c r="AB175" s="2041"/>
      <c r="AC175" s="2041"/>
      <c r="AD175" s="2041"/>
      <c r="AE175" s="2041"/>
      <c r="AF175" s="2041"/>
      <c r="AG175" s="2041"/>
      <c r="AH175" s="2041"/>
      <c r="AI175" s="2041"/>
      <c r="AJ175" s="2041"/>
      <c r="AK175" s="2041"/>
      <c r="AL175" s="2041"/>
      <c r="AM175" s="2041"/>
      <c r="AN175" s="2041"/>
      <c r="AO175" s="2041"/>
      <c r="AP175" s="2041"/>
      <c r="AQ175" s="2041"/>
      <c r="AR175" s="2041"/>
      <c r="AS175" s="2041"/>
      <c r="AT175" s="2041"/>
      <c r="AU175" s="2041"/>
      <c r="AV175" s="2041"/>
      <c r="AW175" s="2041"/>
      <c r="AX175" s="2041"/>
      <c r="AY175" s="2041"/>
      <c r="AZ175" s="2041"/>
      <c r="BA175" s="2041"/>
      <c r="BB175" s="2041"/>
      <c r="BC175" s="2041"/>
      <c r="BD175" s="2041"/>
      <c r="BE175" s="2041"/>
      <c r="BF175" s="2041"/>
      <c r="BG175" s="2041"/>
    </row>
    <row r="176" spans="2:62" ht="13.5" hidden="1" customHeight="1">
      <c r="B176" s="1921" t="s">
        <v>413</v>
      </c>
      <c r="C176" s="2041"/>
      <c r="D176" s="2041"/>
      <c r="E176" s="2041"/>
      <c r="F176" s="2041"/>
      <c r="G176" s="2041"/>
      <c r="H176" s="2041"/>
      <c r="I176" s="2041"/>
      <c r="J176" s="2041"/>
      <c r="K176" s="2041"/>
      <c r="L176" s="2041"/>
      <c r="M176" s="2041"/>
      <c r="N176" s="2041"/>
      <c r="O176" s="2041"/>
      <c r="P176" s="2041"/>
      <c r="Q176" s="2041"/>
      <c r="R176" s="2041"/>
      <c r="S176" s="2041"/>
      <c r="T176" s="2041"/>
      <c r="U176" s="2041"/>
      <c r="V176" s="2041"/>
      <c r="W176" s="2041"/>
      <c r="X176" s="2041"/>
      <c r="Y176" s="2041"/>
      <c r="Z176" s="2041"/>
      <c r="AA176" s="2041"/>
      <c r="AB176" s="2041"/>
      <c r="AC176" s="2041"/>
      <c r="AD176" s="2041"/>
      <c r="AE176" s="2041"/>
      <c r="AF176" s="2041"/>
      <c r="AG176" s="2041"/>
      <c r="AH176" s="2041"/>
      <c r="AI176" s="2041"/>
      <c r="AJ176" s="2041"/>
      <c r="AK176" s="2041"/>
      <c r="AL176" s="2041"/>
      <c r="AM176" s="2041"/>
      <c r="AN176" s="2041"/>
      <c r="AO176" s="2041"/>
      <c r="AP176" s="2041"/>
      <c r="AQ176" s="2041"/>
      <c r="AR176" s="2041"/>
      <c r="AS176" s="2041"/>
      <c r="AT176" s="2041"/>
      <c r="AU176" s="2041"/>
      <c r="AV176" s="2041"/>
      <c r="AW176" s="2041"/>
      <c r="AX176" s="2041"/>
      <c r="AY176" s="2041"/>
      <c r="AZ176" s="2041"/>
      <c r="BA176" s="2041"/>
      <c r="BB176" s="2041"/>
      <c r="BC176" s="2041"/>
      <c r="BD176" s="2041"/>
      <c r="BE176" s="2041"/>
      <c r="BF176" s="2041"/>
      <c r="BG176" s="2041"/>
    </row>
    <row r="177" spans="2:60" ht="13.5" hidden="1" customHeight="1">
      <c r="B177" s="1921" t="s">
        <v>414</v>
      </c>
      <c r="C177" s="2041"/>
      <c r="D177" s="2041"/>
      <c r="E177" s="2041"/>
      <c r="F177" s="2041"/>
      <c r="G177" s="2041"/>
      <c r="H177" s="2041"/>
      <c r="I177" s="2041"/>
      <c r="J177" s="2041"/>
      <c r="K177" s="2041"/>
      <c r="L177" s="2041"/>
      <c r="M177" s="2041"/>
      <c r="N177" s="2041"/>
      <c r="O177" s="2041"/>
      <c r="P177" s="2041"/>
      <c r="Q177" s="2041"/>
      <c r="R177" s="2041"/>
      <c r="S177" s="2041"/>
      <c r="T177" s="2041"/>
      <c r="U177" s="2041"/>
      <c r="V177" s="2041"/>
      <c r="W177" s="2041"/>
      <c r="X177" s="2041"/>
      <c r="Y177" s="2041"/>
      <c r="Z177" s="2041"/>
      <c r="AA177" s="2041"/>
      <c r="AB177" s="2041"/>
      <c r="AC177" s="2041"/>
      <c r="AD177" s="2041"/>
      <c r="AE177" s="2041"/>
      <c r="AF177" s="2041"/>
      <c r="AG177" s="2041"/>
      <c r="AH177" s="2041"/>
      <c r="AI177" s="2041"/>
      <c r="AJ177" s="2041"/>
      <c r="AK177" s="2041"/>
      <c r="AL177" s="2041"/>
      <c r="AM177" s="2041"/>
      <c r="AN177" s="2041"/>
      <c r="AO177" s="2041"/>
      <c r="AP177" s="2041"/>
      <c r="AQ177" s="2041"/>
      <c r="AR177" s="2041"/>
      <c r="AS177" s="2041"/>
      <c r="AT177" s="2041"/>
      <c r="AU177" s="2041"/>
      <c r="AV177" s="2041"/>
      <c r="AW177" s="2041"/>
      <c r="AX177" s="2041"/>
      <c r="AY177" s="2041"/>
      <c r="AZ177" s="2041"/>
      <c r="BA177" s="2041"/>
      <c r="BB177" s="2041"/>
      <c r="BC177" s="2041"/>
      <c r="BD177" s="2041"/>
      <c r="BE177" s="2041"/>
      <c r="BF177" s="2041"/>
      <c r="BG177" s="2041"/>
    </row>
    <row r="178" spans="2:60" ht="13.5" hidden="1" customHeight="1">
      <c r="B178" s="1933" t="s">
        <v>8</v>
      </c>
      <c r="C178" s="2070"/>
      <c r="D178" s="2070"/>
      <c r="E178" s="2070"/>
      <c r="F178" s="2070"/>
      <c r="G178" s="2070"/>
      <c r="H178" s="2070"/>
      <c r="I178" s="2070"/>
      <c r="J178" s="2070"/>
      <c r="K178" s="2070"/>
      <c r="L178" s="2070"/>
      <c r="M178" s="2070"/>
      <c r="N178" s="2070"/>
      <c r="O178" s="2070"/>
      <c r="P178" s="2070"/>
      <c r="Q178" s="2070"/>
      <c r="R178" s="2070"/>
      <c r="S178" s="2070"/>
      <c r="T178" s="2070"/>
      <c r="U178" s="2070"/>
      <c r="V178" s="2070"/>
      <c r="W178" s="2070"/>
      <c r="X178" s="2070"/>
      <c r="Y178" s="2070"/>
      <c r="Z178" s="2070"/>
      <c r="AA178" s="2070"/>
      <c r="AB178" s="2070"/>
      <c r="AC178" s="2070"/>
      <c r="AD178" s="2070"/>
      <c r="AE178" s="2070"/>
      <c r="AF178" s="2070"/>
      <c r="AG178" s="2070"/>
      <c r="AH178" s="2070"/>
      <c r="AI178" s="2070"/>
      <c r="AJ178" s="2070"/>
      <c r="AK178" s="2070"/>
      <c r="AL178" s="2070"/>
      <c r="AM178" s="2070"/>
      <c r="AN178" s="2070"/>
      <c r="AO178" s="2070"/>
      <c r="AP178" s="2070"/>
      <c r="AQ178" s="2070"/>
      <c r="AR178" s="2070"/>
      <c r="AS178" s="2070"/>
      <c r="AT178" s="2070"/>
      <c r="AU178" s="2070"/>
      <c r="AV178" s="2070"/>
      <c r="AW178" s="2070"/>
      <c r="AX178" s="2041"/>
      <c r="AY178" s="2041"/>
      <c r="AZ178" s="2041"/>
      <c r="BA178" s="2041"/>
      <c r="BB178" s="2041"/>
      <c r="BC178" s="2041"/>
      <c r="BD178" s="2041"/>
      <c r="BE178" s="2041"/>
      <c r="BF178" s="2041"/>
      <c r="BG178" s="2041"/>
    </row>
    <row r="179" spans="2:60" ht="13.5" hidden="1" customHeight="1"/>
    <row r="180" spans="2:60" ht="13.5" hidden="1" customHeight="1">
      <c r="B180" s="2038" t="s">
        <v>312</v>
      </c>
      <c r="C180" s="2065" t="s">
        <v>465</v>
      </c>
      <c r="D180" s="2065"/>
      <c r="E180" s="2065"/>
      <c r="F180" s="2065"/>
      <c r="G180" s="2065"/>
      <c r="H180" s="2065"/>
      <c r="I180" s="2065"/>
      <c r="J180" s="2065"/>
      <c r="K180" s="2065"/>
      <c r="L180" s="2065"/>
      <c r="M180" s="2065"/>
      <c r="N180" s="2065"/>
      <c r="O180" s="2065"/>
      <c r="P180" s="2065"/>
      <c r="Q180" s="2065"/>
      <c r="R180" s="2065"/>
      <c r="S180" s="2065"/>
      <c r="T180" s="2065"/>
      <c r="U180" s="2065" t="s">
        <v>6</v>
      </c>
      <c r="V180" s="2065"/>
      <c r="W180" s="2065"/>
      <c r="X180" s="2065"/>
      <c r="Y180" s="2065"/>
      <c r="Z180" s="2065"/>
      <c r="AA180" s="2065"/>
      <c r="AB180" s="2065"/>
      <c r="AC180" s="2065"/>
      <c r="AD180" s="2065" t="s">
        <v>440</v>
      </c>
      <c r="AE180" s="2065"/>
      <c r="AF180" s="2065"/>
      <c r="AG180" s="2065"/>
      <c r="AH180" s="2065"/>
      <c r="AI180" s="2065"/>
      <c r="AJ180" s="2065"/>
      <c r="AK180" s="2038" t="s">
        <v>38</v>
      </c>
      <c r="AL180" s="2038"/>
      <c r="AM180" s="2038"/>
      <c r="AN180" s="2038" t="s">
        <v>7</v>
      </c>
      <c r="AO180" s="2038"/>
      <c r="AP180" s="2038"/>
      <c r="AQ180" s="2065" t="s">
        <v>8</v>
      </c>
      <c r="AR180" s="2065"/>
      <c r="AS180" s="2065"/>
      <c r="AT180" s="2065" t="s">
        <v>441</v>
      </c>
      <c r="AU180" s="2065"/>
      <c r="AV180" s="2065"/>
      <c r="AW180" s="2065"/>
      <c r="AX180" s="2038" t="s">
        <v>442</v>
      </c>
      <c r="AY180" s="2038"/>
      <c r="AZ180" s="2038"/>
      <c r="BA180" s="1934"/>
      <c r="BB180" s="1935"/>
      <c r="BC180" s="1935"/>
      <c r="BD180" s="1928"/>
      <c r="BE180" s="1928"/>
      <c r="BF180" s="1935"/>
      <c r="BG180" s="1928"/>
      <c r="BH180" s="1935"/>
    </row>
    <row r="181" spans="2:60" ht="13.5" hidden="1" customHeight="1">
      <c r="B181" s="2038"/>
      <c r="C181" s="2065"/>
      <c r="D181" s="2065"/>
      <c r="E181" s="2065"/>
      <c r="F181" s="2065"/>
      <c r="G181" s="2065"/>
      <c r="H181" s="2065"/>
      <c r="I181" s="2065"/>
      <c r="J181" s="2065"/>
      <c r="K181" s="2065"/>
      <c r="L181" s="2065"/>
      <c r="M181" s="2065"/>
      <c r="N181" s="2065"/>
      <c r="O181" s="2065"/>
      <c r="P181" s="2065"/>
      <c r="Q181" s="2065"/>
      <c r="R181" s="2065"/>
      <c r="S181" s="2065"/>
      <c r="T181" s="2065"/>
      <c r="U181" s="2065"/>
      <c r="V181" s="2065"/>
      <c r="W181" s="2065"/>
      <c r="X181" s="2065"/>
      <c r="Y181" s="2065"/>
      <c r="Z181" s="2065"/>
      <c r="AA181" s="2065"/>
      <c r="AB181" s="2065"/>
      <c r="AC181" s="2065"/>
      <c r="AD181" s="2065" t="s">
        <v>5</v>
      </c>
      <c r="AE181" s="2065"/>
      <c r="AF181" s="2065"/>
      <c r="AG181" s="2065"/>
      <c r="AH181" s="2065"/>
      <c r="AI181" s="2065"/>
      <c r="AJ181" s="2065"/>
      <c r="AK181" s="2065" t="s">
        <v>445</v>
      </c>
      <c r="AL181" s="2065"/>
      <c r="AM181" s="2065"/>
      <c r="AN181" s="2038"/>
      <c r="AO181" s="2047"/>
      <c r="AP181" s="2038"/>
      <c r="AQ181" s="2065"/>
      <c r="AR181" s="2047"/>
      <c r="AS181" s="2065"/>
      <c r="AT181" s="2065"/>
      <c r="AU181" s="2047"/>
      <c r="AV181" s="2047"/>
      <c r="AW181" s="2065"/>
      <c r="AX181" s="2038"/>
      <c r="AY181" s="2047"/>
      <c r="AZ181" s="2038"/>
      <c r="BA181" s="1928"/>
      <c r="BB181" s="1935"/>
      <c r="BC181" s="1935"/>
      <c r="BD181" s="1928"/>
      <c r="BE181" s="1935"/>
      <c r="BF181" s="1935"/>
      <c r="BG181" s="1928"/>
      <c r="BH181" s="1935"/>
    </row>
    <row r="182" spans="2:60" ht="13.5" hidden="1" customHeight="1">
      <c r="B182" s="2038"/>
      <c r="C182" s="2065" t="s">
        <v>8</v>
      </c>
      <c r="D182" s="2065"/>
      <c r="E182" s="2065"/>
      <c r="F182" s="2065"/>
      <c r="G182" s="2065"/>
      <c r="H182" s="2065"/>
      <c r="I182" s="2065" t="s">
        <v>446</v>
      </c>
      <c r="J182" s="2065"/>
      <c r="K182" s="2065"/>
      <c r="L182" s="2065"/>
      <c r="M182" s="2065"/>
      <c r="N182" s="2065"/>
      <c r="O182" s="2065" t="s">
        <v>447</v>
      </c>
      <c r="P182" s="2065"/>
      <c r="Q182" s="2065"/>
      <c r="R182" s="2065"/>
      <c r="S182" s="2065"/>
      <c r="T182" s="2065"/>
      <c r="U182" s="2065" t="s">
        <v>8</v>
      </c>
      <c r="V182" s="2065"/>
      <c r="W182" s="2065"/>
      <c r="X182" s="2065" t="s">
        <v>446</v>
      </c>
      <c r="Y182" s="2065"/>
      <c r="Z182" s="2065"/>
      <c r="AA182" s="2065" t="s">
        <v>447</v>
      </c>
      <c r="AB182" s="2065"/>
      <c r="AC182" s="2065"/>
      <c r="AD182" s="2065" t="s">
        <v>8</v>
      </c>
      <c r="AE182" s="2065"/>
      <c r="AF182" s="2065"/>
      <c r="AG182" s="2065" t="s">
        <v>446</v>
      </c>
      <c r="AH182" s="2065"/>
      <c r="AI182" s="2065" t="s">
        <v>447</v>
      </c>
      <c r="AJ182" s="2065"/>
      <c r="AK182" s="2065"/>
      <c r="AL182" s="2065"/>
      <c r="AM182" s="2065"/>
      <c r="AN182" s="2038"/>
      <c r="AO182" s="2038"/>
      <c r="AP182" s="2038"/>
      <c r="AQ182" s="2065"/>
      <c r="AR182" s="2065"/>
      <c r="AS182" s="2065"/>
      <c r="AT182" s="2065"/>
      <c r="AU182" s="2047"/>
      <c r="AV182" s="2047"/>
      <c r="AW182" s="2065"/>
      <c r="AX182" s="2038"/>
      <c r="AY182" s="2047"/>
      <c r="AZ182" s="2038"/>
      <c r="BA182" s="1928"/>
      <c r="BB182" s="1935"/>
      <c r="BC182" s="1935"/>
      <c r="BD182" s="1928"/>
      <c r="BE182" s="1935"/>
      <c r="BF182" s="1935"/>
      <c r="BG182" s="1928"/>
      <c r="BH182" s="1935"/>
    </row>
    <row r="183" spans="2:60" ht="13.5" hidden="1" customHeight="1">
      <c r="B183" s="2038"/>
      <c r="C183" s="2068" t="s">
        <v>448</v>
      </c>
      <c r="D183" s="2068"/>
      <c r="E183" s="2068"/>
      <c r="F183" s="2069" t="s">
        <v>464</v>
      </c>
      <c r="G183" s="2069"/>
      <c r="H183" s="2069"/>
      <c r="I183" s="2068" t="s">
        <v>448</v>
      </c>
      <c r="J183" s="2068"/>
      <c r="K183" s="2068"/>
      <c r="L183" s="2069" t="s">
        <v>464</v>
      </c>
      <c r="M183" s="2069"/>
      <c r="N183" s="2069"/>
      <c r="O183" s="2068" t="s">
        <v>448</v>
      </c>
      <c r="P183" s="2068"/>
      <c r="Q183" s="2068"/>
      <c r="R183" s="2069" t="s">
        <v>464</v>
      </c>
      <c r="S183" s="2069"/>
      <c r="T183" s="2069"/>
      <c r="U183" s="2068" t="s">
        <v>448</v>
      </c>
      <c r="V183" s="2068"/>
      <c r="W183" s="2068"/>
      <c r="X183" s="2068" t="s">
        <v>448</v>
      </c>
      <c r="Y183" s="2068"/>
      <c r="Z183" s="2068"/>
      <c r="AA183" s="2068" t="s">
        <v>448</v>
      </c>
      <c r="AB183" s="2068"/>
      <c r="AC183" s="2068"/>
      <c r="AD183" s="2068" t="s">
        <v>448</v>
      </c>
      <c r="AE183" s="2068"/>
      <c r="AF183" s="2068"/>
      <c r="AG183" s="2068" t="s">
        <v>448</v>
      </c>
      <c r="AH183" s="2068"/>
      <c r="AI183" s="2068" t="s">
        <v>448</v>
      </c>
      <c r="AJ183" s="2068"/>
      <c r="AK183" s="2068" t="s">
        <v>448</v>
      </c>
      <c r="AL183" s="2068"/>
      <c r="AM183" s="2068"/>
      <c r="AN183" s="2068" t="s">
        <v>448</v>
      </c>
      <c r="AO183" s="2068"/>
      <c r="AP183" s="2068"/>
      <c r="AQ183" s="2068" t="s">
        <v>448</v>
      </c>
      <c r="AR183" s="2068"/>
      <c r="AS183" s="2068"/>
      <c r="AT183" s="2065"/>
      <c r="AU183" s="2065"/>
      <c r="AV183" s="2065"/>
      <c r="AW183" s="2065"/>
      <c r="AX183" s="2038"/>
      <c r="AY183" s="2038"/>
      <c r="AZ183" s="2038"/>
      <c r="BA183" s="1928"/>
      <c r="BB183" s="1935"/>
      <c r="BC183" s="1935"/>
      <c r="BD183" s="1928"/>
      <c r="BE183" s="1935"/>
      <c r="BF183" s="1935"/>
      <c r="BG183" s="1928"/>
      <c r="BH183" s="1935"/>
    </row>
    <row r="184" spans="2:60" ht="13.5" hidden="1" customHeight="1">
      <c r="B184" s="1921" t="s">
        <v>410</v>
      </c>
      <c r="C184" s="2041"/>
      <c r="D184" s="2041"/>
      <c r="E184" s="2041"/>
      <c r="F184" s="2041"/>
      <c r="G184" s="2041"/>
      <c r="H184" s="2041"/>
      <c r="I184" s="2041"/>
      <c r="J184" s="2041"/>
      <c r="K184" s="2041"/>
      <c r="L184" s="2041"/>
      <c r="M184" s="2041"/>
      <c r="N184" s="2041"/>
      <c r="O184" s="2041"/>
      <c r="P184" s="2041"/>
      <c r="Q184" s="2041"/>
      <c r="R184" s="2041"/>
      <c r="S184" s="2041"/>
      <c r="T184" s="2041"/>
      <c r="U184" s="2041"/>
      <c r="V184" s="2041"/>
      <c r="W184" s="2041"/>
      <c r="X184" s="2041"/>
      <c r="Y184" s="2041"/>
      <c r="Z184" s="2041"/>
      <c r="AA184" s="2041"/>
      <c r="AB184" s="2041"/>
      <c r="AC184" s="2041"/>
      <c r="AD184" s="2041"/>
      <c r="AE184" s="2041"/>
      <c r="AF184" s="2041"/>
      <c r="AG184" s="2041"/>
      <c r="AH184" s="2041"/>
      <c r="AI184" s="2041"/>
      <c r="AJ184" s="2041"/>
      <c r="AK184" s="2041"/>
      <c r="AL184" s="2041"/>
      <c r="AM184" s="2041"/>
      <c r="AN184" s="2041"/>
      <c r="AO184" s="2041"/>
      <c r="AP184" s="2041"/>
      <c r="AQ184" s="2041"/>
      <c r="AR184" s="2041"/>
      <c r="AS184" s="2041"/>
      <c r="AT184" s="2041"/>
      <c r="AU184" s="2041"/>
      <c r="AV184" s="2041"/>
      <c r="AW184" s="2041"/>
      <c r="AX184" s="2041"/>
      <c r="AY184" s="2041"/>
      <c r="AZ184" s="2041"/>
      <c r="BA184" s="1928"/>
      <c r="BB184" s="1935"/>
      <c r="BC184" s="1935"/>
      <c r="BD184" s="1928"/>
      <c r="BE184" s="1928"/>
      <c r="BF184" s="1935"/>
      <c r="BG184" s="1928"/>
      <c r="BH184" s="1935"/>
    </row>
    <row r="185" spans="2:60" ht="13.5" hidden="1" customHeight="1">
      <c r="B185" s="1921" t="s">
        <v>411</v>
      </c>
      <c r="C185" s="2041"/>
      <c r="D185" s="2041"/>
      <c r="E185" s="2041"/>
      <c r="F185" s="2041"/>
      <c r="G185" s="2041"/>
      <c r="H185" s="2041"/>
      <c r="I185" s="2041"/>
      <c r="J185" s="2041"/>
      <c r="K185" s="2041"/>
      <c r="L185" s="2041"/>
      <c r="M185" s="2041"/>
      <c r="N185" s="2041"/>
      <c r="O185" s="2041"/>
      <c r="P185" s="2041"/>
      <c r="Q185" s="2041"/>
      <c r="R185" s="2041"/>
      <c r="S185" s="2041"/>
      <c r="T185" s="2041"/>
      <c r="U185" s="2041"/>
      <c r="V185" s="2041"/>
      <c r="W185" s="2041"/>
      <c r="X185" s="2041"/>
      <c r="Y185" s="2041"/>
      <c r="Z185" s="2041"/>
      <c r="AA185" s="2041"/>
      <c r="AB185" s="2041"/>
      <c r="AC185" s="2041"/>
      <c r="AD185" s="2041"/>
      <c r="AE185" s="2041"/>
      <c r="AF185" s="2041"/>
      <c r="AG185" s="2041"/>
      <c r="AH185" s="2041"/>
      <c r="AI185" s="2041"/>
      <c r="AJ185" s="2041"/>
      <c r="AK185" s="2041"/>
      <c r="AL185" s="2041"/>
      <c r="AM185" s="2041"/>
      <c r="AN185" s="2041"/>
      <c r="AO185" s="2041"/>
      <c r="AP185" s="2041"/>
      <c r="AQ185" s="2041"/>
      <c r="AR185" s="2041"/>
      <c r="AS185" s="2041"/>
      <c r="AT185" s="2041"/>
      <c r="AU185" s="2041"/>
      <c r="AV185" s="2041"/>
      <c r="AW185" s="2041"/>
      <c r="AX185" s="2041"/>
      <c r="AY185" s="2041"/>
      <c r="AZ185" s="2041"/>
      <c r="BA185" s="1928"/>
      <c r="BB185" s="1935"/>
      <c r="BC185" s="1935"/>
      <c r="BD185" s="1928"/>
      <c r="BE185" s="1928"/>
      <c r="BF185" s="1935"/>
      <c r="BG185" s="1928"/>
      <c r="BH185" s="1935"/>
    </row>
    <row r="186" spans="2:60" ht="13.5" hidden="1" customHeight="1">
      <c r="B186" s="1921" t="s">
        <v>412</v>
      </c>
      <c r="C186" s="2041"/>
      <c r="D186" s="2041"/>
      <c r="E186" s="2041"/>
      <c r="F186" s="2041"/>
      <c r="G186" s="2041"/>
      <c r="H186" s="2041"/>
      <c r="I186" s="2041"/>
      <c r="J186" s="2041"/>
      <c r="K186" s="2041"/>
      <c r="L186" s="2041"/>
      <c r="M186" s="2041"/>
      <c r="N186" s="2041"/>
      <c r="O186" s="2041"/>
      <c r="P186" s="2041"/>
      <c r="Q186" s="2041"/>
      <c r="R186" s="2041"/>
      <c r="S186" s="2041"/>
      <c r="T186" s="2041"/>
      <c r="U186" s="2041"/>
      <c r="V186" s="2041"/>
      <c r="W186" s="2041"/>
      <c r="X186" s="2041"/>
      <c r="Y186" s="2041"/>
      <c r="Z186" s="2041"/>
      <c r="AA186" s="2041"/>
      <c r="AB186" s="2041"/>
      <c r="AC186" s="2041"/>
      <c r="AD186" s="2041"/>
      <c r="AE186" s="2041"/>
      <c r="AF186" s="2041"/>
      <c r="AG186" s="2041"/>
      <c r="AH186" s="2041"/>
      <c r="AI186" s="2041"/>
      <c r="AJ186" s="2041"/>
      <c r="AK186" s="2041"/>
      <c r="AL186" s="2041"/>
      <c r="AM186" s="2041"/>
      <c r="AN186" s="2041"/>
      <c r="AO186" s="2041"/>
      <c r="AP186" s="2041"/>
      <c r="AQ186" s="2041"/>
      <c r="AR186" s="2041"/>
      <c r="AS186" s="2041"/>
      <c r="AT186" s="2041"/>
      <c r="AU186" s="2041"/>
      <c r="AV186" s="2041"/>
      <c r="AW186" s="2041"/>
      <c r="AX186" s="2041"/>
      <c r="AY186" s="2041"/>
      <c r="AZ186" s="2041"/>
      <c r="BA186" s="1928"/>
      <c r="BB186" s="1935"/>
      <c r="BC186" s="1935"/>
      <c r="BD186" s="1928"/>
      <c r="BE186" s="1928"/>
      <c r="BF186" s="1935"/>
      <c r="BG186" s="1928"/>
      <c r="BH186" s="1935"/>
    </row>
    <row r="187" spans="2:60" ht="13.5" hidden="1" customHeight="1">
      <c r="B187" s="1921" t="s">
        <v>413</v>
      </c>
      <c r="C187" s="2041"/>
      <c r="D187" s="2041"/>
      <c r="E187" s="2041"/>
      <c r="F187" s="2041"/>
      <c r="G187" s="2041"/>
      <c r="H187" s="2041"/>
      <c r="I187" s="2041"/>
      <c r="J187" s="2041"/>
      <c r="K187" s="2041"/>
      <c r="L187" s="2041"/>
      <c r="M187" s="2041"/>
      <c r="N187" s="2041"/>
      <c r="O187" s="2041"/>
      <c r="P187" s="2041"/>
      <c r="Q187" s="2041"/>
      <c r="R187" s="2041"/>
      <c r="S187" s="2041"/>
      <c r="T187" s="2041"/>
      <c r="U187" s="2041"/>
      <c r="V187" s="2041"/>
      <c r="W187" s="2041"/>
      <c r="X187" s="2041"/>
      <c r="Y187" s="2041"/>
      <c r="Z187" s="2041"/>
      <c r="AA187" s="2041"/>
      <c r="AB187" s="2041"/>
      <c r="AC187" s="2041"/>
      <c r="AD187" s="2041"/>
      <c r="AE187" s="2041"/>
      <c r="AF187" s="2041"/>
      <c r="AG187" s="2041"/>
      <c r="AH187" s="2041"/>
      <c r="AI187" s="2041"/>
      <c r="AJ187" s="2041"/>
      <c r="AK187" s="2041"/>
      <c r="AL187" s="2041"/>
      <c r="AM187" s="2041"/>
      <c r="AN187" s="2041"/>
      <c r="AO187" s="2041"/>
      <c r="AP187" s="2041"/>
      <c r="AQ187" s="2041"/>
      <c r="AR187" s="2041"/>
      <c r="AS187" s="2041"/>
      <c r="AT187" s="2041"/>
      <c r="AU187" s="2041"/>
      <c r="AV187" s="2041"/>
      <c r="AW187" s="2041"/>
      <c r="AX187" s="2041"/>
      <c r="AY187" s="2041"/>
      <c r="AZ187" s="2041"/>
      <c r="BA187" s="1928"/>
      <c r="BB187" s="1935"/>
      <c r="BC187" s="1935"/>
      <c r="BD187" s="1928"/>
      <c r="BE187" s="1928"/>
      <c r="BF187" s="1935"/>
      <c r="BG187" s="1928"/>
      <c r="BH187" s="1935"/>
    </row>
    <row r="188" spans="2:60" ht="13.5" hidden="1" customHeight="1">
      <c r="B188" s="1921" t="s">
        <v>414</v>
      </c>
      <c r="C188" s="2041"/>
      <c r="D188" s="2041"/>
      <c r="E188" s="2041"/>
      <c r="F188" s="2041"/>
      <c r="G188" s="2041"/>
      <c r="H188" s="2041"/>
      <c r="I188" s="2041"/>
      <c r="J188" s="2041"/>
      <c r="K188" s="2041"/>
      <c r="L188" s="2041"/>
      <c r="M188" s="2041"/>
      <c r="N188" s="2041"/>
      <c r="O188" s="2041"/>
      <c r="P188" s="2041"/>
      <c r="Q188" s="2041"/>
      <c r="R188" s="2041"/>
      <c r="S188" s="2041"/>
      <c r="T188" s="2041"/>
      <c r="U188" s="2041"/>
      <c r="V188" s="2041"/>
      <c r="W188" s="2041"/>
      <c r="X188" s="2041"/>
      <c r="Y188" s="2041"/>
      <c r="Z188" s="2041"/>
      <c r="AA188" s="2041"/>
      <c r="AB188" s="2041"/>
      <c r="AC188" s="2041"/>
      <c r="AD188" s="2041"/>
      <c r="AE188" s="2041"/>
      <c r="AF188" s="2041"/>
      <c r="AG188" s="2041"/>
      <c r="AH188" s="2041"/>
      <c r="AI188" s="2041"/>
      <c r="AJ188" s="2041"/>
      <c r="AK188" s="2041"/>
      <c r="AL188" s="2041"/>
      <c r="AM188" s="2041"/>
      <c r="AN188" s="2041"/>
      <c r="AO188" s="2041"/>
      <c r="AP188" s="2041"/>
      <c r="AQ188" s="2041"/>
      <c r="AR188" s="2041"/>
      <c r="AS188" s="2041"/>
      <c r="AT188" s="2041"/>
      <c r="AU188" s="2041"/>
      <c r="AV188" s="2041"/>
      <c r="AW188" s="2041"/>
      <c r="AX188" s="2041"/>
      <c r="AY188" s="2041"/>
      <c r="AZ188" s="2041"/>
      <c r="BA188" s="1928"/>
      <c r="BB188" s="1935"/>
      <c r="BC188" s="1935"/>
      <c r="BD188" s="1928"/>
      <c r="BE188" s="1928"/>
      <c r="BF188" s="1935"/>
      <c r="BG188" s="1928"/>
      <c r="BH188" s="1935"/>
    </row>
    <row r="189" spans="2:60" ht="13.5" hidden="1" customHeight="1">
      <c r="B189" s="1933" t="s">
        <v>8</v>
      </c>
      <c r="C189" s="2070"/>
      <c r="D189" s="2070"/>
      <c r="E189" s="2070"/>
      <c r="F189" s="2070"/>
      <c r="G189" s="2070"/>
      <c r="H189" s="2070"/>
      <c r="I189" s="2070"/>
      <c r="J189" s="2070"/>
      <c r="K189" s="2070"/>
      <c r="L189" s="2070"/>
      <c r="M189" s="2070"/>
      <c r="N189" s="2070"/>
      <c r="O189" s="2070"/>
      <c r="P189" s="2070"/>
      <c r="Q189" s="2070"/>
      <c r="R189" s="2070"/>
      <c r="S189" s="2070"/>
      <c r="T189" s="2070"/>
      <c r="U189" s="2070"/>
      <c r="V189" s="2070"/>
      <c r="W189" s="2070"/>
      <c r="X189" s="2070"/>
      <c r="Y189" s="2070"/>
      <c r="Z189" s="2070"/>
      <c r="AA189" s="2070"/>
      <c r="AB189" s="2070"/>
      <c r="AC189" s="2070"/>
      <c r="AD189" s="2070"/>
      <c r="AE189" s="2070"/>
      <c r="AF189" s="2070"/>
      <c r="AG189" s="2070"/>
      <c r="AH189" s="2070"/>
      <c r="AI189" s="2070"/>
      <c r="AJ189" s="2070"/>
      <c r="AK189" s="2070"/>
      <c r="AL189" s="2070"/>
      <c r="AM189" s="2070"/>
      <c r="AN189" s="2070"/>
      <c r="AO189" s="2070"/>
      <c r="AP189" s="2070"/>
      <c r="AQ189" s="2041"/>
      <c r="AR189" s="2041"/>
      <c r="AS189" s="2041"/>
      <c r="AT189" s="2041"/>
      <c r="AU189" s="2041"/>
      <c r="AV189" s="2041"/>
      <c r="AW189" s="2041"/>
      <c r="AX189" s="2041"/>
      <c r="AY189" s="2041"/>
      <c r="AZ189" s="2041"/>
      <c r="BA189" s="1928"/>
      <c r="BB189" s="1935"/>
      <c r="BC189" s="1935"/>
      <c r="BD189" s="1928"/>
      <c r="BE189" s="1928"/>
      <c r="BF189" s="1935"/>
      <c r="BG189" s="1928"/>
      <c r="BH189" s="1935"/>
    </row>
  </sheetData>
  <mergeCells count="2244">
    <mergeCell ref="C189:E189"/>
    <mergeCell ref="F189:H189"/>
    <mergeCell ref="I189:K189"/>
    <mergeCell ref="L189:N189"/>
    <mergeCell ref="O189:Q189"/>
    <mergeCell ref="R189:T189"/>
    <mergeCell ref="AQ188:AS188"/>
    <mergeCell ref="AT188:AW188"/>
    <mergeCell ref="AX188:AZ188"/>
    <mergeCell ref="R188:T188"/>
    <mergeCell ref="U188:W188"/>
    <mergeCell ref="X188:Z188"/>
    <mergeCell ref="AA188:AC188"/>
    <mergeCell ref="AD188:AF188"/>
    <mergeCell ref="AG188:AH188"/>
    <mergeCell ref="AK187:AM187"/>
    <mergeCell ref="AN187:AP187"/>
    <mergeCell ref="AQ187:AS187"/>
    <mergeCell ref="AT187:AW187"/>
    <mergeCell ref="AX187:AZ187"/>
    <mergeCell ref="AK189:AM189"/>
    <mergeCell ref="AN189:AP189"/>
    <mergeCell ref="AQ189:AS189"/>
    <mergeCell ref="AT189:AW189"/>
    <mergeCell ref="AX189:AZ189"/>
    <mergeCell ref="U189:W189"/>
    <mergeCell ref="X189:Z189"/>
    <mergeCell ref="AA189:AC189"/>
    <mergeCell ref="AD189:AF189"/>
    <mergeCell ref="AG189:AH189"/>
    <mergeCell ref="AI189:AJ189"/>
    <mergeCell ref="AX186:AZ186"/>
    <mergeCell ref="R186:T186"/>
    <mergeCell ref="U186:W186"/>
    <mergeCell ref="X186:Z186"/>
    <mergeCell ref="AA186:AC186"/>
    <mergeCell ref="AD186:AF186"/>
    <mergeCell ref="AG186:AH186"/>
    <mergeCell ref="AK185:AM185"/>
    <mergeCell ref="AN185:AP185"/>
    <mergeCell ref="AQ185:AS185"/>
    <mergeCell ref="AT185:AW185"/>
    <mergeCell ref="AX185:AZ185"/>
    <mergeCell ref="C188:E188"/>
    <mergeCell ref="F188:H188"/>
    <mergeCell ref="I188:K188"/>
    <mergeCell ref="L188:N188"/>
    <mergeCell ref="O188:Q188"/>
    <mergeCell ref="U187:W187"/>
    <mergeCell ref="X187:Z187"/>
    <mergeCell ref="AA187:AC187"/>
    <mergeCell ref="AD187:AF187"/>
    <mergeCell ref="AG187:AH187"/>
    <mergeCell ref="AI187:AJ187"/>
    <mergeCell ref="C187:E187"/>
    <mergeCell ref="F187:H187"/>
    <mergeCell ref="I187:K187"/>
    <mergeCell ref="L187:N187"/>
    <mergeCell ref="O187:Q187"/>
    <mergeCell ref="R187:T187"/>
    <mergeCell ref="AI188:AJ188"/>
    <mergeCell ref="AK188:AM188"/>
    <mergeCell ref="AN188:AP188"/>
    <mergeCell ref="C186:E186"/>
    <mergeCell ref="F186:H186"/>
    <mergeCell ref="I186:K186"/>
    <mergeCell ref="L186:N186"/>
    <mergeCell ref="O186:Q186"/>
    <mergeCell ref="U185:W185"/>
    <mergeCell ref="X185:Z185"/>
    <mergeCell ref="AA185:AC185"/>
    <mergeCell ref="AD185:AF185"/>
    <mergeCell ref="AG185:AH185"/>
    <mergeCell ref="AI185:AJ185"/>
    <mergeCell ref="AN184:AP184"/>
    <mergeCell ref="AQ184:AS184"/>
    <mergeCell ref="AT184:AW184"/>
    <mergeCell ref="AX184:AZ184"/>
    <mergeCell ref="C185:E185"/>
    <mergeCell ref="F185:H185"/>
    <mergeCell ref="I185:K185"/>
    <mergeCell ref="L185:N185"/>
    <mergeCell ref="O185:Q185"/>
    <mergeCell ref="R185:T185"/>
    <mergeCell ref="X184:Z184"/>
    <mergeCell ref="AA184:AC184"/>
    <mergeCell ref="AD184:AF184"/>
    <mergeCell ref="AG184:AH184"/>
    <mergeCell ref="AI184:AJ184"/>
    <mergeCell ref="AK184:AM184"/>
    <mergeCell ref="AI186:AJ186"/>
    <mergeCell ref="AK186:AM186"/>
    <mergeCell ref="AN186:AP186"/>
    <mergeCell ref="AQ186:AS186"/>
    <mergeCell ref="AT186:AW186"/>
    <mergeCell ref="C184:E184"/>
    <mergeCell ref="F184:H184"/>
    <mergeCell ref="I184:K184"/>
    <mergeCell ref="L184:N184"/>
    <mergeCell ref="O184:Q184"/>
    <mergeCell ref="R184:T184"/>
    <mergeCell ref="U184:W184"/>
    <mergeCell ref="U183:W183"/>
    <mergeCell ref="X183:Z183"/>
    <mergeCell ref="AA183:AC183"/>
    <mergeCell ref="AD183:AF183"/>
    <mergeCell ref="AG183:AH183"/>
    <mergeCell ref="AI183:AJ183"/>
    <mergeCell ref="C183:E183"/>
    <mergeCell ref="F183:H183"/>
    <mergeCell ref="I183:K183"/>
    <mergeCell ref="L183:N183"/>
    <mergeCell ref="O183:Q183"/>
    <mergeCell ref="R183:T183"/>
    <mergeCell ref="AQ180:AS182"/>
    <mergeCell ref="AT180:AW183"/>
    <mergeCell ref="AX180:AZ183"/>
    <mergeCell ref="AD181:AJ181"/>
    <mergeCell ref="AK181:AM182"/>
    <mergeCell ref="C182:H182"/>
    <mergeCell ref="I182:N182"/>
    <mergeCell ref="O182:T182"/>
    <mergeCell ref="U182:W182"/>
    <mergeCell ref="X182:Z182"/>
    <mergeCell ref="B180:B183"/>
    <mergeCell ref="C180:T181"/>
    <mergeCell ref="U180:AC181"/>
    <mergeCell ref="AD180:AJ180"/>
    <mergeCell ref="AK180:AM180"/>
    <mergeCell ref="AN180:AP182"/>
    <mergeCell ref="AA182:AC182"/>
    <mergeCell ref="AD182:AF182"/>
    <mergeCell ref="AG182:AH182"/>
    <mergeCell ref="AI182:AJ182"/>
    <mergeCell ref="AK183:AM183"/>
    <mergeCell ref="AN183:AP183"/>
    <mergeCell ref="AQ183:AS183"/>
    <mergeCell ref="AP178:AQ178"/>
    <mergeCell ref="AR178:AT178"/>
    <mergeCell ref="AU178:AW178"/>
    <mergeCell ref="AX178:AZ178"/>
    <mergeCell ref="BA178:BD178"/>
    <mergeCell ref="BE178:BG178"/>
    <mergeCell ref="AA178:AC178"/>
    <mergeCell ref="AD178:AF178"/>
    <mergeCell ref="AG178:AH178"/>
    <mergeCell ref="AI178:AJ178"/>
    <mergeCell ref="AK178:AM178"/>
    <mergeCell ref="AN178:AO178"/>
    <mergeCell ref="BA177:BD177"/>
    <mergeCell ref="BE177:BG177"/>
    <mergeCell ref="C178:E178"/>
    <mergeCell ref="F178:H178"/>
    <mergeCell ref="I178:K178"/>
    <mergeCell ref="L178:N178"/>
    <mergeCell ref="O178:Q178"/>
    <mergeCell ref="R178:T178"/>
    <mergeCell ref="U178:W178"/>
    <mergeCell ref="X178:Z178"/>
    <mergeCell ref="AK177:AM177"/>
    <mergeCell ref="AN177:AO177"/>
    <mergeCell ref="AP177:AQ177"/>
    <mergeCell ref="AR177:AT177"/>
    <mergeCell ref="AU177:AW177"/>
    <mergeCell ref="AX177:AZ177"/>
    <mergeCell ref="U177:W177"/>
    <mergeCell ref="X177:Z177"/>
    <mergeCell ref="AA177:AC177"/>
    <mergeCell ref="AD177:AF177"/>
    <mergeCell ref="AG177:AH177"/>
    <mergeCell ref="AI177:AJ177"/>
    <mergeCell ref="C177:E177"/>
    <mergeCell ref="F177:H177"/>
    <mergeCell ref="I177:K177"/>
    <mergeCell ref="L177:N177"/>
    <mergeCell ref="O177:Q177"/>
    <mergeCell ref="R177:T177"/>
    <mergeCell ref="AP176:AQ176"/>
    <mergeCell ref="AR176:AT176"/>
    <mergeCell ref="AU176:AW176"/>
    <mergeCell ref="AX176:AZ176"/>
    <mergeCell ref="BA176:BD176"/>
    <mergeCell ref="BE176:BG176"/>
    <mergeCell ref="AA176:AC176"/>
    <mergeCell ref="AD176:AF176"/>
    <mergeCell ref="AG176:AH176"/>
    <mergeCell ref="AI176:AJ176"/>
    <mergeCell ref="AK176:AM176"/>
    <mergeCell ref="AN176:AO176"/>
    <mergeCell ref="BA175:BD175"/>
    <mergeCell ref="BE175:BG175"/>
    <mergeCell ref="C176:E176"/>
    <mergeCell ref="F176:H176"/>
    <mergeCell ref="I176:K176"/>
    <mergeCell ref="L176:N176"/>
    <mergeCell ref="O176:Q176"/>
    <mergeCell ref="R176:T176"/>
    <mergeCell ref="U176:W176"/>
    <mergeCell ref="X176:Z176"/>
    <mergeCell ref="AK175:AM175"/>
    <mergeCell ref="AN175:AO175"/>
    <mergeCell ref="AP175:AQ175"/>
    <mergeCell ref="AR175:AT175"/>
    <mergeCell ref="AU175:AW175"/>
    <mergeCell ref="AX175:AZ175"/>
    <mergeCell ref="U175:W175"/>
    <mergeCell ref="X175:Z175"/>
    <mergeCell ref="AA175:AC175"/>
    <mergeCell ref="AD175:AF175"/>
    <mergeCell ref="AG175:AH175"/>
    <mergeCell ref="AI175:AJ175"/>
    <mergeCell ref="C175:E175"/>
    <mergeCell ref="F175:H175"/>
    <mergeCell ref="I175:K175"/>
    <mergeCell ref="L175:N175"/>
    <mergeCell ref="O175:Q175"/>
    <mergeCell ref="R175:T175"/>
    <mergeCell ref="AP174:AQ174"/>
    <mergeCell ref="AR174:AT174"/>
    <mergeCell ref="AU174:AW174"/>
    <mergeCell ref="AX174:AZ174"/>
    <mergeCell ref="BA174:BD174"/>
    <mergeCell ref="BE174:BG174"/>
    <mergeCell ref="AA174:AC174"/>
    <mergeCell ref="AD174:AF174"/>
    <mergeCell ref="AG174:AH174"/>
    <mergeCell ref="AI174:AJ174"/>
    <mergeCell ref="AK174:AM174"/>
    <mergeCell ref="AN174:AO174"/>
    <mergeCell ref="BA173:BD173"/>
    <mergeCell ref="BE173:BG173"/>
    <mergeCell ref="C174:E174"/>
    <mergeCell ref="F174:H174"/>
    <mergeCell ref="I174:K174"/>
    <mergeCell ref="L174:N174"/>
    <mergeCell ref="O174:Q174"/>
    <mergeCell ref="R174:T174"/>
    <mergeCell ref="U174:W174"/>
    <mergeCell ref="X174:Z174"/>
    <mergeCell ref="AK173:AM173"/>
    <mergeCell ref="AN173:AO173"/>
    <mergeCell ref="AP173:AQ173"/>
    <mergeCell ref="AR173:AT173"/>
    <mergeCell ref="AU173:AW173"/>
    <mergeCell ref="AX173:AZ173"/>
    <mergeCell ref="U173:W173"/>
    <mergeCell ref="X173:Z173"/>
    <mergeCell ref="AA173:AC173"/>
    <mergeCell ref="AD173:AF173"/>
    <mergeCell ref="AG173:AH173"/>
    <mergeCell ref="AI173:AJ173"/>
    <mergeCell ref="AP172:AQ172"/>
    <mergeCell ref="AR172:AT172"/>
    <mergeCell ref="AU172:AW172"/>
    <mergeCell ref="AX172:AZ172"/>
    <mergeCell ref="C173:E173"/>
    <mergeCell ref="F173:H173"/>
    <mergeCell ref="I173:K173"/>
    <mergeCell ref="L173:N173"/>
    <mergeCell ref="O173:Q173"/>
    <mergeCell ref="R173:T173"/>
    <mergeCell ref="U172:W172"/>
    <mergeCell ref="X172:Z172"/>
    <mergeCell ref="AA172:AC172"/>
    <mergeCell ref="AD172:AF172"/>
    <mergeCell ref="AG172:AH172"/>
    <mergeCell ref="AI172:AJ172"/>
    <mergeCell ref="C172:E172"/>
    <mergeCell ref="F172:H172"/>
    <mergeCell ref="I172:K172"/>
    <mergeCell ref="L172:N172"/>
    <mergeCell ref="O172:Q172"/>
    <mergeCell ref="R172:T172"/>
    <mergeCell ref="X171:Z171"/>
    <mergeCell ref="AA171:AC171"/>
    <mergeCell ref="AD171:AF171"/>
    <mergeCell ref="AG171:AH171"/>
    <mergeCell ref="AI171:AJ171"/>
    <mergeCell ref="AK171:AM171"/>
    <mergeCell ref="AX169:AZ171"/>
    <mergeCell ref="BA169:BD172"/>
    <mergeCell ref="BE169:BG172"/>
    <mergeCell ref="AD170:AJ170"/>
    <mergeCell ref="AK170:AQ170"/>
    <mergeCell ref="AR170:AT171"/>
    <mergeCell ref="AN171:AO171"/>
    <mergeCell ref="AP171:AQ171"/>
    <mergeCell ref="AK172:AM172"/>
    <mergeCell ref="AN172:AO172"/>
    <mergeCell ref="B169:B172"/>
    <mergeCell ref="C169:T170"/>
    <mergeCell ref="U169:AC170"/>
    <mergeCell ref="AD169:AQ169"/>
    <mergeCell ref="AR169:AT169"/>
    <mergeCell ref="AU169:AW171"/>
    <mergeCell ref="C171:H171"/>
    <mergeCell ref="I171:N171"/>
    <mergeCell ref="O171:T171"/>
    <mergeCell ref="U171:W171"/>
    <mergeCell ref="AR167:AT167"/>
    <mergeCell ref="AU167:AW167"/>
    <mergeCell ref="AX167:AZ167"/>
    <mergeCell ref="BA167:BC167"/>
    <mergeCell ref="BD167:BG167"/>
    <mergeCell ref="BH167:BJ167"/>
    <mergeCell ref="AD167:AF167"/>
    <mergeCell ref="AG167:AH167"/>
    <mergeCell ref="AI167:AJ167"/>
    <mergeCell ref="AK167:AM167"/>
    <mergeCell ref="AN167:AO167"/>
    <mergeCell ref="AP167:AQ167"/>
    <mergeCell ref="BH166:BJ166"/>
    <mergeCell ref="C167:E167"/>
    <mergeCell ref="F167:H167"/>
    <mergeCell ref="I167:K167"/>
    <mergeCell ref="L167:N167"/>
    <mergeCell ref="O167:Q167"/>
    <mergeCell ref="R167:T167"/>
    <mergeCell ref="U167:W167"/>
    <mergeCell ref="X167:Z167"/>
    <mergeCell ref="AA167:AC167"/>
    <mergeCell ref="AP166:AQ166"/>
    <mergeCell ref="AR166:AT166"/>
    <mergeCell ref="AU166:AW166"/>
    <mergeCell ref="AX166:AZ166"/>
    <mergeCell ref="BA166:BC166"/>
    <mergeCell ref="BD166:BG166"/>
    <mergeCell ref="AA166:AC166"/>
    <mergeCell ref="AD166:AF166"/>
    <mergeCell ref="AG166:AH166"/>
    <mergeCell ref="AI166:AJ166"/>
    <mergeCell ref="AK166:AM166"/>
    <mergeCell ref="AN166:AO166"/>
    <mergeCell ref="BD165:BG165"/>
    <mergeCell ref="BH165:BJ165"/>
    <mergeCell ref="C166:E166"/>
    <mergeCell ref="F166:H166"/>
    <mergeCell ref="I166:K166"/>
    <mergeCell ref="L166:N166"/>
    <mergeCell ref="O166:Q166"/>
    <mergeCell ref="R166:T166"/>
    <mergeCell ref="U166:W166"/>
    <mergeCell ref="X166:Z166"/>
    <mergeCell ref="AN165:AO165"/>
    <mergeCell ref="AP165:AQ165"/>
    <mergeCell ref="AR165:AT165"/>
    <mergeCell ref="AU165:AW165"/>
    <mergeCell ref="AX165:AZ165"/>
    <mergeCell ref="BA165:BC165"/>
    <mergeCell ref="X165:Z165"/>
    <mergeCell ref="AA165:AC165"/>
    <mergeCell ref="AD165:AF165"/>
    <mergeCell ref="AG165:AH165"/>
    <mergeCell ref="AI165:AJ165"/>
    <mergeCell ref="AK165:AM165"/>
    <mergeCell ref="BA164:BC164"/>
    <mergeCell ref="BD164:BG164"/>
    <mergeCell ref="BH164:BJ164"/>
    <mergeCell ref="C165:E165"/>
    <mergeCell ref="F165:H165"/>
    <mergeCell ref="I165:K165"/>
    <mergeCell ref="L165:N165"/>
    <mergeCell ref="O165:Q165"/>
    <mergeCell ref="R165:T165"/>
    <mergeCell ref="U165:W165"/>
    <mergeCell ref="AK164:AM164"/>
    <mergeCell ref="AN164:AO164"/>
    <mergeCell ref="AP164:AQ164"/>
    <mergeCell ref="AR164:AT164"/>
    <mergeCell ref="AU164:AW164"/>
    <mergeCell ref="AX164:AZ164"/>
    <mergeCell ref="U164:W164"/>
    <mergeCell ref="X164:Z164"/>
    <mergeCell ref="AA164:AC164"/>
    <mergeCell ref="AD164:AF164"/>
    <mergeCell ref="AG164:AH164"/>
    <mergeCell ref="AI164:AJ164"/>
    <mergeCell ref="C164:E164"/>
    <mergeCell ref="F164:H164"/>
    <mergeCell ref="I164:K164"/>
    <mergeCell ref="L164:N164"/>
    <mergeCell ref="O164:Q164"/>
    <mergeCell ref="R164:T164"/>
    <mergeCell ref="AR163:AT163"/>
    <mergeCell ref="AU163:AW163"/>
    <mergeCell ref="AX163:AZ163"/>
    <mergeCell ref="BA163:BC163"/>
    <mergeCell ref="BD163:BG163"/>
    <mergeCell ref="BH163:BJ163"/>
    <mergeCell ref="AD163:AF163"/>
    <mergeCell ref="AG163:AH163"/>
    <mergeCell ref="AI163:AJ163"/>
    <mergeCell ref="AK163:AM163"/>
    <mergeCell ref="AN163:AO163"/>
    <mergeCell ref="AP163:AQ163"/>
    <mergeCell ref="BH162:BJ162"/>
    <mergeCell ref="C163:E163"/>
    <mergeCell ref="F163:H163"/>
    <mergeCell ref="I163:K163"/>
    <mergeCell ref="L163:N163"/>
    <mergeCell ref="O163:Q163"/>
    <mergeCell ref="R163:T163"/>
    <mergeCell ref="U163:W163"/>
    <mergeCell ref="X163:Z163"/>
    <mergeCell ref="AA163:AC163"/>
    <mergeCell ref="AP162:AQ162"/>
    <mergeCell ref="AR162:AT162"/>
    <mergeCell ref="AU162:AW162"/>
    <mergeCell ref="AX162:AZ162"/>
    <mergeCell ref="BA162:BC162"/>
    <mergeCell ref="BD162:BG162"/>
    <mergeCell ref="AA162:AC162"/>
    <mergeCell ref="AD162:AF162"/>
    <mergeCell ref="AG162:AH162"/>
    <mergeCell ref="AI162:AJ162"/>
    <mergeCell ref="AK162:AM162"/>
    <mergeCell ref="AN162:AO162"/>
    <mergeCell ref="BD161:BG161"/>
    <mergeCell ref="BH161:BJ161"/>
    <mergeCell ref="C162:E162"/>
    <mergeCell ref="F162:H162"/>
    <mergeCell ref="I162:K162"/>
    <mergeCell ref="L162:N162"/>
    <mergeCell ref="O162:Q162"/>
    <mergeCell ref="R162:T162"/>
    <mergeCell ref="U162:W162"/>
    <mergeCell ref="X162:Z162"/>
    <mergeCell ref="AN161:AO161"/>
    <mergeCell ref="AP161:AQ161"/>
    <mergeCell ref="AR161:AT161"/>
    <mergeCell ref="AU161:AW161"/>
    <mergeCell ref="AX161:AZ161"/>
    <mergeCell ref="BA161:BC161"/>
    <mergeCell ref="X161:Z161"/>
    <mergeCell ref="AA161:AC161"/>
    <mergeCell ref="AD161:AF161"/>
    <mergeCell ref="AG161:AH161"/>
    <mergeCell ref="AI161:AJ161"/>
    <mergeCell ref="AK161:AM161"/>
    <mergeCell ref="AG158:AH158"/>
    <mergeCell ref="AI158:AJ158"/>
    <mergeCell ref="BA160:BC160"/>
    <mergeCell ref="BD160:BG160"/>
    <mergeCell ref="BH160:BJ160"/>
    <mergeCell ref="C161:E161"/>
    <mergeCell ref="F161:H161"/>
    <mergeCell ref="I161:K161"/>
    <mergeCell ref="L161:N161"/>
    <mergeCell ref="O161:Q161"/>
    <mergeCell ref="R161:T161"/>
    <mergeCell ref="U161:W161"/>
    <mergeCell ref="AK160:AM160"/>
    <mergeCell ref="AN160:AO160"/>
    <mergeCell ref="AP160:AQ160"/>
    <mergeCell ref="AR160:AT160"/>
    <mergeCell ref="AU160:AW160"/>
    <mergeCell ref="AX160:AZ160"/>
    <mergeCell ref="U160:W160"/>
    <mergeCell ref="X160:Z160"/>
    <mergeCell ref="AA160:AC160"/>
    <mergeCell ref="AD160:AF160"/>
    <mergeCell ref="AG160:AH160"/>
    <mergeCell ref="AI160:AJ160"/>
    <mergeCell ref="C160:E160"/>
    <mergeCell ref="F160:H160"/>
    <mergeCell ref="I160:K160"/>
    <mergeCell ref="L160:N160"/>
    <mergeCell ref="O160:Q160"/>
    <mergeCell ref="R160:T160"/>
    <mergeCell ref="R157:T157"/>
    <mergeCell ref="U157:W157"/>
    <mergeCell ref="AR159:AT159"/>
    <mergeCell ref="AU159:AW159"/>
    <mergeCell ref="AX159:AZ159"/>
    <mergeCell ref="BA159:BC159"/>
    <mergeCell ref="BD159:BG159"/>
    <mergeCell ref="BH159:BJ159"/>
    <mergeCell ref="AD159:AF159"/>
    <mergeCell ref="AG159:AH159"/>
    <mergeCell ref="AI159:AJ159"/>
    <mergeCell ref="AK159:AM159"/>
    <mergeCell ref="AN159:AO159"/>
    <mergeCell ref="AP159:AQ159"/>
    <mergeCell ref="BH158:BJ158"/>
    <mergeCell ref="C159:E159"/>
    <mergeCell ref="F159:H159"/>
    <mergeCell ref="I159:K159"/>
    <mergeCell ref="L159:N159"/>
    <mergeCell ref="O159:Q159"/>
    <mergeCell ref="R159:T159"/>
    <mergeCell ref="U159:W159"/>
    <mergeCell ref="X159:Z159"/>
    <mergeCell ref="AA159:AC159"/>
    <mergeCell ref="AP158:AQ158"/>
    <mergeCell ref="AR158:AT158"/>
    <mergeCell ref="AU158:AW158"/>
    <mergeCell ref="AX158:AZ158"/>
    <mergeCell ref="BA158:BC158"/>
    <mergeCell ref="BD158:BG158"/>
    <mergeCell ref="AA158:AC158"/>
    <mergeCell ref="AD158:AF158"/>
    <mergeCell ref="L156:N156"/>
    <mergeCell ref="O156:Q156"/>
    <mergeCell ref="R156:T156"/>
    <mergeCell ref="AK158:AM158"/>
    <mergeCell ref="AN158:AO158"/>
    <mergeCell ref="BD157:BG157"/>
    <mergeCell ref="BH157:BJ157"/>
    <mergeCell ref="C158:E158"/>
    <mergeCell ref="F158:H158"/>
    <mergeCell ref="I158:K158"/>
    <mergeCell ref="L158:N158"/>
    <mergeCell ref="O158:Q158"/>
    <mergeCell ref="R158:T158"/>
    <mergeCell ref="U158:W158"/>
    <mergeCell ref="X158:Z158"/>
    <mergeCell ref="AN157:AO157"/>
    <mergeCell ref="AP157:AQ157"/>
    <mergeCell ref="AR157:AT157"/>
    <mergeCell ref="AU157:AW157"/>
    <mergeCell ref="AX157:AZ157"/>
    <mergeCell ref="BA157:BC157"/>
    <mergeCell ref="X157:Z157"/>
    <mergeCell ref="AA157:AC157"/>
    <mergeCell ref="AD157:AF157"/>
    <mergeCell ref="AG157:AH157"/>
    <mergeCell ref="AI157:AJ157"/>
    <mergeCell ref="AK157:AM157"/>
    <mergeCell ref="C157:E157"/>
    <mergeCell ref="F157:H157"/>
    <mergeCell ref="I157:K157"/>
    <mergeCell ref="L157:N157"/>
    <mergeCell ref="O157:Q157"/>
    <mergeCell ref="AG154:AH154"/>
    <mergeCell ref="AI154:AJ154"/>
    <mergeCell ref="AK154:AM154"/>
    <mergeCell ref="AN154:AO154"/>
    <mergeCell ref="BA156:BC156"/>
    <mergeCell ref="BD156:BG156"/>
    <mergeCell ref="BH156:BJ156"/>
    <mergeCell ref="BH152:BJ155"/>
    <mergeCell ref="AD153:AJ153"/>
    <mergeCell ref="AK153:AQ153"/>
    <mergeCell ref="AR153:AT154"/>
    <mergeCell ref="AU153:AW154"/>
    <mergeCell ref="C154:H154"/>
    <mergeCell ref="I154:N154"/>
    <mergeCell ref="O154:T154"/>
    <mergeCell ref="U154:W154"/>
    <mergeCell ref="X154:Z154"/>
    <mergeCell ref="AK156:AM156"/>
    <mergeCell ref="AN156:AO156"/>
    <mergeCell ref="AP156:AQ156"/>
    <mergeCell ref="AR156:AT156"/>
    <mergeCell ref="AU156:AW156"/>
    <mergeCell ref="AX156:AZ156"/>
    <mergeCell ref="U156:W156"/>
    <mergeCell ref="X156:Z156"/>
    <mergeCell ref="AA156:AC156"/>
    <mergeCell ref="AD156:AF156"/>
    <mergeCell ref="AG156:AH156"/>
    <mergeCell ref="AI156:AJ156"/>
    <mergeCell ref="C156:E156"/>
    <mergeCell ref="F156:H156"/>
    <mergeCell ref="I156:K156"/>
    <mergeCell ref="B151:BF151"/>
    <mergeCell ref="BG151:BM151"/>
    <mergeCell ref="B152:B155"/>
    <mergeCell ref="C152:T153"/>
    <mergeCell ref="U152:AC153"/>
    <mergeCell ref="AD152:AQ152"/>
    <mergeCell ref="AR152:AW152"/>
    <mergeCell ref="AX152:AZ154"/>
    <mergeCell ref="BA152:BC154"/>
    <mergeCell ref="BD152:BG155"/>
    <mergeCell ref="AR155:AT155"/>
    <mergeCell ref="AU155:AW155"/>
    <mergeCell ref="AX155:AZ155"/>
    <mergeCell ref="BA155:BC155"/>
    <mergeCell ref="AD155:AF155"/>
    <mergeCell ref="AG155:AH155"/>
    <mergeCell ref="AI155:AJ155"/>
    <mergeCell ref="AK155:AM155"/>
    <mergeCell ref="AN155:AO155"/>
    <mergeCell ref="AP155:AQ155"/>
    <mergeCell ref="AP154:AQ154"/>
    <mergeCell ref="C155:E155"/>
    <mergeCell ref="F155:H155"/>
    <mergeCell ref="I155:K155"/>
    <mergeCell ref="L155:N155"/>
    <mergeCell ref="O155:Q155"/>
    <mergeCell ref="R155:T155"/>
    <mergeCell ref="U155:W155"/>
    <mergeCell ref="X155:Z155"/>
    <mergeCell ref="AA155:AC155"/>
    <mergeCell ref="AA154:AC154"/>
    <mergeCell ref="AD154:AF154"/>
    <mergeCell ref="AY150:BA150"/>
    <mergeCell ref="BB150:BD150"/>
    <mergeCell ref="BE150:BG150"/>
    <mergeCell ref="BH150:BJ150"/>
    <mergeCell ref="BK150:BN150"/>
    <mergeCell ref="BO150:BQ150"/>
    <mergeCell ref="AK150:AM150"/>
    <mergeCell ref="AN150:AO150"/>
    <mergeCell ref="AP150:AQ150"/>
    <mergeCell ref="AR150:AT150"/>
    <mergeCell ref="AU150:AV150"/>
    <mergeCell ref="AW150:AX150"/>
    <mergeCell ref="BO149:BQ149"/>
    <mergeCell ref="C150:H150"/>
    <mergeCell ref="I150:N150"/>
    <mergeCell ref="O150:T150"/>
    <mergeCell ref="U150:W150"/>
    <mergeCell ref="X150:Z150"/>
    <mergeCell ref="AA150:AC150"/>
    <mergeCell ref="AD150:AF150"/>
    <mergeCell ref="AG150:AH150"/>
    <mergeCell ref="AI150:AJ150"/>
    <mergeCell ref="AW149:AX149"/>
    <mergeCell ref="AY149:BA149"/>
    <mergeCell ref="BB149:BD149"/>
    <mergeCell ref="BE149:BG149"/>
    <mergeCell ref="BH149:BJ149"/>
    <mergeCell ref="BK149:BN149"/>
    <mergeCell ref="AI149:AJ149"/>
    <mergeCell ref="AK149:AM149"/>
    <mergeCell ref="AN149:AO149"/>
    <mergeCell ref="AP149:AQ149"/>
    <mergeCell ref="BK148:BN148"/>
    <mergeCell ref="BO148:BQ148"/>
    <mergeCell ref="C149:E149"/>
    <mergeCell ref="F149:H149"/>
    <mergeCell ref="I149:K149"/>
    <mergeCell ref="L149:N149"/>
    <mergeCell ref="O149:Q149"/>
    <mergeCell ref="AN148:AO148"/>
    <mergeCell ref="AP148:AQ148"/>
    <mergeCell ref="AR148:AT148"/>
    <mergeCell ref="AU148:AV148"/>
    <mergeCell ref="AW148:AX148"/>
    <mergeCell ref="AY148:BA148"/>
    <mergeCell ref="X148:Z148"/>
    <mergeCell ref="AA148:AC148"/>
    <mergeCell ref="AD148:AF148"/>
    <mergeCell ref="AG148:AH148"/>
    <mergeCell ref="AI148:AJ148"/>
    <mergeCell ref="AK148:AM148"/>
    <mergeCell ref="C148:E148"/>
    <mergeCell ref="F148:H148"/>
    <mergeCell ref="AA147:AC147"/>
    <mergeCell ref="AW146:AX146"/>
    <mergeCell ref="AY146:BA146"/>
    <mergeCell ref="BB146:BD146"/>
    <mergeCell ref="BE146:BG146"/>
    <mergeCell ref="AR149:AT149"/>
    <mergeCell ref="AU149:AV149"/>
    <mergeCell ref="R149:T149"/>
    <mergeCell ref="U149:W149"/>
    <mergeCell ref="X149:Z149"/>
    <mergeCell ref="AA149:AC149"/>
    <mergeCell ref="AD149:AF149"/>
    <mergeCell ref="AG149:AH149"/>
    <mergeCell ref="BB148:BD148"/>
    <mergeCell ref="BE148:BG148"/>
    <mergeCell ref="BH148:BJ148"/>
    <mergeCell ref="BH147:BJ147"/>
    <mergeCell ref="R146:T146"/>
    <mergeCell ref="U146:W146"/>
    <mergeCell ref="X146:Z146"/>
    <mergeCell ref="AA146:AC146"/>
    <mergeCell ref="AD146:AF146"/>
    <mergeCell ref="AG146:AH146"/>
    <mergeCell ref="BK147:BN147"/>
    <mergeCell ref="F146:H146"/>
    <mergeCell ref="I146:K146"/>
    <mergeCell ref="L146:N146"/>
    <mergeCell ref="O146:Q146"/>
    <mergeCell ref="BO147:BQ147"/>
    <mergeCell ref="C146:E146"/>
    <mergeCell ref="I148:K148"/>
    <mergeCell ref="L148:N148"/>
    <mergeCell ref="O148:Q148"/>
    <mergeCell ref="R148:T148"/>
    <mergeCell ref="U148:W148"/>
    <mergeCell ref="AR147:AT147"/>
    <mergeCell ref="AU147:AV147"/>
    <mergeCell ref="AW147:AX147"/>
    <mergeCell ref="AY147:BA147"/>
    <mergeCell ref="BB147:BD147"/>
    <mergeCell ref="BE147:BG147"/>
    <mergeCell ref="AD147:AF147"/>
    <mergeCell ref="AG147:AH147"/>
    <mergeCell ref="AI147:AJ147"/>
    <mergeCell ref="AK147:AM147"/>
    <mergeCell ref="AN147:AO147"/>
    <mergeCell ref="AP147:AQ147"/>
    <mergeCell ref="C147:E147"/>
    <mergeCell ref="F147:H147"/>
    <mergeCell ref="I147:K147"/>
    <mergeCell ref="L147:N147"/>
    <mergeCell ref="O147:Q147"/>
    <mergeCell ref="R147:T147"/>
    <mergeCell ref="U147:W147"/>
    <mergeCell ref="X147:Z147"/>
    <mergeCell ref="BO146:BQ146"/>
    <mergeCell ref="BE144:BG144"/>
    <mergeCell ref="AD144:AF144"/>
    <mergeCell ref="AG144:AH144"/>
    <mergeCell ref="AI144:AJ144"/>
    <mergeCell ref="AK144:AM144"/>
    <mergeCell ref="AN144:AO144"/>
    <mergeCell ref="AP144:AQ144"/>
    <mergeCell ref="BB145:BD145"/>
    <mergeCell ref="BE145:BG145"/>
    <mergeCell ref="BO144:BQ144"/>
    <mergeCell ref="X145:Z145"/>
    <mergeCell ref="AA145:AC145"/>
    <mergeCell ref="AD145:AF145"/>
    <mergeCell ref="AG145:AH145"/>
    <mergeCell ref="AI145:AJ145"/>
    <mergeCell ref="AK145:AM145"/>
    <mergeCell ref="BH145:BJ145"/>
    <mergeCell ref="BK145:BN145"/>
    <mergeCell ref="BO145:BQ145"/>
    <mergeCell ref="BH144:BJ144"/>
    <mergeCell ref="BK144:BN144"/>
    <mergeCell ref="BH146:BJ146"/>
    <mergeCell ref="BK146:BN146"/>
    <mergeCell ref="AI146:AJ146"/>
    <mergeCell ref="AK146:AM146"/>
    <mergeCell ref="AN146:AO146"/>
    <mergeCell ref="AP146:AQ146"/>
    <mergeCell ref="AR146:AT146"/>
    <mergeCell ref="AU146:AV146"/>
    <mergeCell ref="U143:W143"/>
    <mergeCell ref="X143:Z143"/>
    <mergeCell ref="AA143:AC143"/>
    <mergeCell ref="AD143:AF143"/>
    <mergeCell ref="AG143:AH143"/>
    <mergeCell ref="C145:E145"/>
    <mergeCell ref="F145:H145"/>
    <mergeCell ref="I145:K145"/>
    <mergeCell ref="L145:N145"/>
    <mergeCell ref="O145:Q145"/>
    <mergeCell ref="R145:T145"/>
    <mergeCell ref="U145:W145"/>
    <mergeCell ref="AR144:AT144"/>
    <mergeCell ref="AU144:AV144"/>
    <mergeCell ref="AW144:AX144"/>
    <mergeCell ref="AY144:BA144"/>
    <mergeCell ref="BB144:BD144"/>
    <mergeCell ref="C144:E144"/>
    <mergeCell ref="F144:H144"/>
    <mergeCell ref="I144:K144"/>
    <mergeCell ref="L144:N144"/>
    <mergeCell ref="O144:Q144"/>
    <mergeCell ref="R144:T144"/>
    <mergeCell ref="U144:W144"/>
    <mergeCell ref="X144:Z144"/>
    <mergeCell ref="AA144:AC144"/>
    <mergeCell ref="AN145:AO145"/>
    <mergeCell ref="AP145:AQ145"/>
    <mergeCell ref="AR145:AT145"/>
    <mergeCell ref="AU145:AV145"/>
    <mergeCell ref="AW145:AX145"/>
    <mergeCell ref="AY145:BA145"/>
    <mergeCell ref="BO142:BQ142"/>
    <mergeCell ref="C143:E143"/>
    <mergeCell ref="F143:H143"/>
    <mergeCell ref="I143:K143"/>
    <mergeCell ref="L143:N143"/>
    <mergeCell ref="O143:Q143"/>
    <mergeCell ref="AN142:AO142"/>
    <mergeCell ref="AP142:AQ142"/>
    <mergeCell ref="AR142:AT142"/>
    <mergeCell ref="AU142:AV142"/>
    <mergeCell ref="AW142:AX142"/>
    <mergeCell ref="AY142:BA142"/>
    <mergeCell ref="X142:Z142"/>
    <mergeCell ref="AA142:AC142"/>
    <mergeCell ref="AD142:AF142"/>
    <mergeCell ref="AG142:AH142"/>
    <mergeCell ref="AI142:AJ142"/>
    <mergeCell ref="AK142:AM142"/>
    <mergeCell ref="BO143:BQ143"/>
    <mergeCell ref="AW143:AX143"/>
    <mergeCell ref="AY143:BA143"/>
    <mergeCell ref="BB143:BD143"/>
    <mergeCell ref="BE143:BG143"/>
    <mergeCell ref="BH143:BJ143"/>
    <mergeCell ref="BK143:BN143"/>
    <mergeCell ref="AI143:AJ143"/>
    <mergeCell ref="AK143:AM143"/>
    <mergeCell ref="AN143:AO143"/>
    <mergeCell ref="AP143:AQ143"/>
    <mergeCell ref="AR143:AT143"/>
    <mergeCell ref="AU143:AV143"/>
    <mergeCell ref="R143:T143"/>
    <mergeCell ref="BH141:BJ141"/>
    <mergeCell ref="BK141:BN141"/>
    <mergeCell ref="BO141:BQ141"/>
    <mergeCell ref="C142:E142"/>
    <mergeCell ref="F142:H142"/>
    <mergeCell ref="I142:K142"/>
    <mergeCell ref="L142:N142"/>
    <mergeCell ref="O142:Q142"/>
    <mergeCell ref="R142:T142"/>
    <mergeCell ref="U142:W142"/>
    <mergeCell ref="AR141:AT141"/>
    <mergeCell ref="AU141:AV141"/>
    <mergeCell ref="AW141:AX141"/>
    <mergeCell ref="AY141:BA141"/>
    <mergeCell ref="BB141:BD141"/>
    <mergeCell ref="BE141:BG141"/>
    <mergeCell ref="AD141:AF141"/>
    <mergeCell ref="AG141:AH141"/>
    <mergeCell ref="AI141:AJ141"/>
    <mergeCell ref="AK141:AM141"/>
    <mergeCell ref="AN141:AO141"/>
    <mergeCell ref="AP141:AQ141"/>
    <mergeCell ref="C141:H141"/>
    <mergeCell ref="I141:N141"/>
    <mergeCell ref="O141:T141"/>
    <mergeCell ref="U141:W141"/>
    <mergeCell ref="X141:Z141"/>
    <mergeCell ref="AA141:AC141"/>
    <mergeCell ref="BB142:BD142"/>
    <mergeCell ref="BE142:BG142"/>
    <mergeCell ref="BH142:BJ142"/>
    <mergeCell ref="BK142:BN142"/>
    <mergeCell ref="AY140:BA140"/>
    <mergeCell ref="BB140:BD140"/>
    <mergeCell ref="BE140:BG140"/>
    <mergeCell ref="BH140:BJ140"/>
    <mergeCell ref="BK140:BN140"/>
    <mergeCell ref="BO140:BQ140"/>
    <mergeCell ref="AK140:AM140"/>
    <mergeCell ref="AN140:AO140"/>
    <mergeCell ref="AP140:AQ140"/>
    <mergeCell ref="AR140:AT140"/>
    <mergeCell ref="AU140:AV140"/>
    <mergeCell ref="AW140:AX140"/>
    <mergeCell ref="BO139:BQ139"/>
    <mergeCell ref="C140:H140"/>
    <mergeCell ref="I140:N140"/>
    <mergeCell ref="O140:T140"/>
    <mergeCell ref="U140:W140"/>
    <mergeCell ref="X140:Z140"/>
    <mergeCell ref="AA140:AC140"/>
    <mergeCell ref="AD140:AF140"/>
    <mergeCell ref="AG140:AH140"/>
    <mergeCell ref="AI140:AJ140"/>
    <mergeCell ref="AW139:AX139"/>
    <mergeCell ref="AY139:BA139"/>
    <mergeCell ref="BB139:BD139"/>
    <mergeCell ref="BE139:BG139"/>
    <mergeCell ref="BH139:BJ139"/>
    <mergeCell ref="BK139:BN139"/>
    <mergeCell ref="AI139:AJ139"/>
    <mergeCell ref="AK139:AM139"/>
    <mergeCell ref="AN139:AO139"/>
    <mergeCell ref="AP139:AQ139"/>
    <mergeCell ref="AR139:AT139"/>
    <mergeCell ref="AU139:AV139"/>
    <mergeCell ref="BE138:BG138"/>
    <mergeCell ref="BH138:BJ138"/>
    <mergeCell ref="C139:H139"/>
    <mergeCell ref="I139:N139"/>
    <mergeCell ref="O139:T139"/>
    <mergeCell ref="U139:W139"/>
    <mergeCell ref="X139:Z139"/>
    <mergeCell ref="AA139:AC139"/>
    <mergeCell ref="AD139:AF139"/>
    <mergeCell ref="AG139:AH139"/>
    <mergeCell ref="AP138:AQ138"/>
    <mergeCell ref="AR138:AT138"/>
    <mergeCell ref="AU138:AV138"/>
    <mergeCell ref="AW138:AX138"/>
    <mergeCell ref="AY138:BA138"/>
    <mergeCell ref="BB138:BD138"/>
    <mergeCell ref="AA138:AC138"/>
    <mergeCell ref="AD138:AF138"/>
    <mergeCell ref="AG138:AH138"/>
    <mergeCell ref="AI138:AJ138"/>
    <mergeCell ref="AK138:AM138"/>
    <mergeCell ref="AN138:AO138"/>
    <mergeCell ref="AN137:AO137"/>
    <mergeCell ref="AP137:AQ137"/>
    <mergeCell ref="AR137:AT137"/>
    <mergeCell ref="AU137:AV137"/>
    <mergeCell ref="AW137:AX137"/>
    <mergeCell ref="C138:H138"/>
    <mergeCell ref="I138:N138"/>
    <mergeCell ref="O138:T138"/>
    <mergeCell ref="U138:W138"/>
    <mergeCell ref="X138:Z138"/>
    <mergeCell ref="C137:H137"/>
    <mergeCell ref="I137:N137"/>
    <mergeCell ref="O137:T137"/>
    <mergeCell ref="U137:W137"/>
    <mergeCell ref="X137:Z137"/>
    <mergeCell ref="AA137:AC137"/>
    <mergeCell ref="BO135:BQ138"/>
    <mergeCell ref="AD136:AJ136"/>
    <mergeCell ref="AK136:AQ136"/>
    <mergeCell ref="AR136:AX136"/>
    <mergeCell ref="AY136:BA137"/>
    <mergeCell ref="BB136:BD137"/>
    <mergeCell ref="AD137:AF137"/>
    <mergeCell ref="AG137:AH137"/>
    <mergeCell ref="AI137:AJ137"/>
    <mergeCell ref="AK137:AM137"/>
    <mergeCell ref="B133:BB133"/>
    <mergeCell ref="B134:BM134"/>
    <mergeCell ref="B135:B138"/>
    <mergeCell ref="C135:T136"/>
    <mergeCell ref="U135:AC136"/>
    <mergeCell ref="AD135:AX135"/>
    <mergeCell ref="AY135:BD135"/>
    <mergeCell ref="BE135:BG137"/>
    <mergeCell ref="BH135:BJ137"/>
    <mergeCell ref="BK135:BN138"/>
    <mergeCell ref="I129:R129"/>
    <mergeCell ref="AA129:AQ129"/>
    <mergeCell ref="AT129:BG129"/>
    <mergeCell ref="I131:R131"/>
    <mergeCell ref="AA131:AQ131"/>
    <mergeCell ref="AT131:BC131"/>
    <mergeCell ref="AX120:AX125"/>
    <mergeCell ref="AY120:AY125"/>
    <mergeCell ref="AZ120:AZ125"/>
    <mergeCell ref="BA120:BA125"/>
    <mergeCell ref="BB120:BB125"/>
    <mergeCell ref="B127:G127"/>
    <mergeCell ref="I127:X127"/>
    <mergeCell ref="AA127:AG127"/>
    <mergeCell ref="AT127:BM127"/>
    <mergeCell ref="AR120:AR125"/>
    <mergeCell ref="AS120:AS125"/>
    <mergeCell ref="AT120:AT125"/>
    <mergeCell ref="AU120:AU125"/>
    <mergeCell ref="AV120:AV125"/>
    <mergeCell ref="AW120:AW125"/>
    <mergeCell ref="AL120:AL125"/>
    <mergeCell ref="AM120:AM125"/>
    <mergeCell ref="AN120:AN125"/>
    <mergeCell ref="AO120:AO125"/>
    <mergeCell ref="AP120:AP125"/>
    <mergeCell ref="AQ120:AQ125"/>
    <mergeCell ref="AF120:AF125"/>
    <mergeCell ref="AG120:AG125"/>
    <mergeCell ref="AH120:AH125"/>
    <mergeCell ref="AI120:AI125"/>
    <mergeCell ref="AJ120:AJ125"/>
    <mergeCell ref="AK120:AK125"/>
    <mergeCell ref="Z120:Z125"/>
    <mergeCell ref="AA120:AA125"/>
    <mergeCell ref="AB120:AB125"/>
    <mergeCell ref="AC120:AC125"/>
    <mergeCell ref="AD120:AD125"/>
    <mergeCell ref="AE120:AE125"/>
    <mergeCell ref="T120:T125"/>
    <mergeCell ref="U120:U125"/>
    <mergeCell ref="V120:V125"/>
    <mergeCell ref="W120:W125"/>
    <mergeCell ref="X120:X125"/>
    <mergeCell ref="Y120:Y125"/>
    <mergeCell ref="N120:N125"/>
    <mergeCell ref="O120:O125"/>
    <mergeCell ref="P120:P125"/>
    <mergeCell ref="Q120:Q125"/>
    <mergeCell ref="R120:R125"/>
    <mergeCell ref="S120:S125"/>
    <mergeCell ref="H120:H125"/>
    <mergeCell ref="I120:I125"/>
    <mergeCell ref="J120:J125"/>
    <mergeCell ref="K120:K125"/>
    <mergeCell ref="L120:L125"/>
    <mergeCell ref="M120:M125"/>
    <mergeCell ref="B120:B125"/>
    <mergeCell ref="C120:C125"/>
    <mergeCell ref="D120:D125"/>
    <mergeCell ref="E120:E125"/>
    <mergeCell ref="F120:F125"/>
    <mergeCell ref="G120:G125"/>
    <mergeCell ref="AX113:AX118"/>
    <mergeCell ref="AY113:AY118"/>
    <mergeCell ref="AZ113:AZ118"/>
    <mergeCell ref="BA113:BA118"/>
    <mergeCell ref="BB113:BB118"/>
    <mergeCell ref="C119:BB119"/>
    <mergeCell ref="AR113:AR118"/>
    <mergeCell ref="AS113:AS118"/>
    <mergeCell ref="AT113:AT118"/>
    <mergeCell ref="AU113:AU118"/>
    <mergeCell ref="AV113:AV118"/>
    <mergeCell ref="AW113:AW118"/>
    <mergeCell ref="AL113:AL118"/>
    <mergeCell ref="AM113:AM118"/>
    <mergeCell ref="AN113:AN118"/>
    <mergeCell ref="AO113:AO118"/>
    <mergeCell ref="AP113:AP118"/>
    <mergeCell ref="AQ113:AQ118"/>
    <mergeCell ref="AF113:AF118"/>
    <mergeCell ref="AG113:AG118"/>
    <mergeCell ref="AH113:AH118"/>
    <mergeCell ref="AI113:AI118"/>
    <mergeCell ref="AJ113:AJ118"/>
    <mergeCell ref="AK113:AK118"/>
    <mergeCell ref="Z113:Z118"/>
    <mergeCell ref="AA113:AA118"/>
    <mergeCell ref="AB113:AB118"/>
    <mergeCell ref="AC113:AC118"/>
    <mergeCell ref="AD113:AD118"/>
    <mergeCell ref="AE113:AE118"/>
    <mergeCell ref="T113:T118"/>
    <mergeCell ref="U113:U118"/>
    <mergeCell ref="V113:V118"/>
    <mergeCell ref="W113:W118"/>
    <mergeCell ref="X113:X118"/>
    <mergeCell ref="Y113:Y118"/>
    <mergeCell ref="N113:N118"/>
    <mergeCell ref="O113:O118"/>
    <mergeCell ref="P113:P118"/>
    <mergeCell ref="Q113:Q118"/>
    <mergeCell ref="R113:R118"/>
    <mergeCell ref="S113:S118"/>
    <mergeCell ref="H113:H118"/>
    <mergeCell ref="I113:I118"/>
    <mergeCell ref="J113:J118"/>
    <mergeCell ref="K113:K118"/>
    <mergeCell ref="L113:L118"/>
    <mergeCell ref="M113:M118"/>
    <mergeCell ref="B113:B118"/>
    <mergeCell ref="C113:C118"/>
    <mergeCell ref="D113:D118"/>
    <mergeCell ref="E113:E118"/>
    <mergeCell ref="F113:F118"/>
    <mergeCell ref="G113:G118"/>
    <mergeCell ref="AX106:AX111"/>
    <mergeCell ref="AY106:AY111"/>
    <mergeCell ref="AZ106:AZ111"/>
    <mergeCell ref="BA106:BA111"/>
    <mergeCell ref="BB106:BB111"/>
    <mergeCell ref="C112:BB112"/>
    <mergeCell ref="AR106:AR111"/>
    <mergeCell ref="AS106:AS111"/>
    <mergeCell ref="AT106:AT111"/>
    <mergeCell ref="AU106:AU111"/>
    <mergeCell ref="AV106:AV111"/>
    <mergeCell ref="AW106:AW111"/>
    <mergeCell ref="AL106:AL111"/>
    <mergeCell ref="AM106:AM111"/>
    <mergeCell ref="AN106:AN111"/>
    <mergeCell ref="AO106:AO111"/>
    <mergeCell ref="AP106:AP111"/>
    <mergeCell ref="AQ106:AQ111"/>
    <mergeCell ref="AF106:AF111"/>
    <mergeCell ref="AG106:AG111"/>
    <mergeCell ref="AH106:AH111"/>
    <mergeCell ref="AI106:AI111"/>
    <mergeCell ref="AJ106:AJ111"/>
    <mergeCell ref="AK106:AK111"/>
    <mergeCell ref="Z106:Z111"/>
    <mergeCell ref="AA106:AA111"/>
    <mergeCell ref="AB106:AB111"/>
    <mergeCell ref="AC106:AC111"/>
    <mergeCell ref="AD106:AD111"/>
    <mergeCell ref="AE106:AE111"/>
    <mergeCell ref="T106:T111"/>
    <mergeCell ref="U106:U111"/>
    <mergeCell ref="V106:V111"/>
    <mergeCell ref="W106:W111"/>
    <mergeCell ref="X106:X111"/>
    <mergeCell ref="Y106:Y111"/>
    <mergeCell ref="N106:N111"/>
    <mergeCell ref="O106:O111"/>
    <mergeCell ref="P106:P111"/>
    <mergeCell ref="Q106:Q111"/>
    <mergeCell ref="R106:R111"/>
    <mergeCell ref="S106:S111"/>
    <mergeCell ref="H106:H111"/>
    <mergeCell ref="I106:I111"/>
    <mergeCell ref="J106:J111"/>
    <mergeCell ref="K106:K111"/>
    <mergeCell ref="L106:L111"/>
    <mergeCell ref="M106:M111"/>
    <mergeCell ref="B106:B111"/>
    <mergeCell ref="C106:C111"/>
    <mergeCell ref="D106:D111"/>
    <mergeCell ref="E106:E111"/>
    <mergeCell ref="F106:F111"/>
    <mergeCell ref="G106:G111"/>
    <mergeCell ref="AX99:AX104"/>
    <mergeCell ref="AY99:AY104"/>
    <mergeCell ref="AZ99:AZ104"/>
    <mergeCell ref="BA99:BA104"/>
    <mergeCell ref="BB99:BB104"/>
    <mergeCell ref="C105:BB105"/>
    <mergeCell ref="AR99:AR104"/>
    <mergeCell ref="AS99:AS104"/>
    <mergeCell ref="AT99:AT104"/>
    <mergeCell ref="AU99:AU104"/>
    <mergeCell ref="AV99:AV104"/>
    <mergeCell ref="AW99:AW104"/>
    <mergeCell ref="AL99:AL104"/>
    <mergeCell ref="AM99:AM104"/>
    <mergeCell ref="AN99:AN104"/>
    <mergeCell ref="AO99:AO104"/>
    <mergeCell ref="AP99:AP104"/>
    <mergeCell ref="AQ99:AQ104"/>
    <mergeCell ref="AF99:AF104"/>
    <mergeCell ref="AG99:AG104"/>
    <mergeCell ref="AH99:AH104"/>
    <mergeCell ref="AI99:AI104"/>
    <mergeCell ref="AJ99:AJ104"/>
    <mergeCell ref="AK99:AK104"/>
    <mergeCell ref="Z99:Z104"/>
    <mergeCell ref="AA99:AA104"/>
    <mergeCell ref="AB99:AB104"/>
    <mergeCell ref="AC99:AC104"/>
    <mergeCell ref="AD99:AD104"/>
    <mergeCell ref="AE99:AE104"/>
    <mergeCell ref="T99:T104"/>
    <mergeCell ref="U99:U104"/>
    <mergeCell ref="V99:V104"/>
    <mergeCell ref="W99:W104"/>
    <mergeCell ref="X99:X104"/>
    <mergeCell ref="Y99:Y104"/>
    <mergeCell ref="N99:N104"/>
    <mergeCell ref="O99:O104"/>
    <mergeCell ref="P99:P104"/>
    <mergeCell ref="Q99:Q104"/>
    <mergeCell ref="R99:R104"/>
    <mergeCell ref="S99:S104"/>
    <mergeCell ref="H99:H104"/>
    <mergeCell ref="I99:I104"/>
    <mergeCell ref="J99:J104"/>
    <mergeCell ref="K99:K104"/>
    <mergeCell ref="L99:L104"/>
    <mergeCell ref="M99:M104"/>
    <mergeCell ref="B99:B104"/>
    <mergeCell ref="C99:C104"/>
    <mergeCell ref="D99:D104"/>
    <mergeCell ref="E99:E104"/>
    <mergeCell ref="F99:F104"/>
    <mergeCell ref="G99:G104"/>
    <mergeCell ref="AX92:AX97"/>
    <mergeCell ref="AY92:AY97"/>
    <mergeCell ref="AZ92:AZ97"/>
    <mergeCell ref="BA92:BA97"/>
    <mergeCell ref="BB92:BB97"/>
    <mergeCell ref="C98:BB98"/>
    <mergeCell ref="AR92:AR97"/>
    <mergeCell ref="AS92:AS97"/>
    <mergeCell ref="AT92:AT97"/>
    <mergeCell ref="AU92:AU97"/>
    <mergeCell ref="AV92:AV97"/>
    <mergeCell ref="AW92:AW97"/>
    <mergeCell ref="AL92:AL97"/>
    <mergeCell ref="AM92:AM97"/>
    <mergeCell ref="AN92:AN97"/>
    <mergeCell ref="AO92:AO97"/>
    <mergeCell ref="AP92:AP97"/>
    <mergeCell ref="AQ92:AQ97"/>
    <mergeCell ref="AF92:AF97"/>
    <mergeCell ref="AG92:AG97"/>
    <mergeCell ref="AH92:AH97"/>
    <mergeCell ref="AI92:AI97"/>
    <mergeCell ref="AJ92:AJ97"/>
    <mergeCell ref="AK92:AK97"/>
    <mergeCell ref="Z92:Z97"/>
    <mergeCell ref="AA92:AA97"/>
    <mergeCell ref="AB92:AB97"/>
    <mergeCell ref="AC92:AC97"/>
    <mergeCell ref="AD92:AD97"/>
    <mergeCell ref="AE92:AE97"/>
    <mergeCell ref="T92:T97"/>
    <mergeCell ref="U92:U97"/>
    <mergeCell ref="V92:V97"/>
    <mergeCell ref="W92:W97"/>
    <mergeCell ref="X92:X97"/>
    <mergeCell ref="Y92:Y97"/>
    <mergeCell ref="N92:N97"/>
    <mergeCell ref="O92:O97"/>
    <mergeCell ref="P92:P97"/>
    <mergeCell ref="Q92:Q97"/>
    <mergeCell ref="R92:R97"/>
    <mergeCell ref="S92:S97"/>
    <mergeCell ref="H92:H97"/>
    <mergeCell ref="I92:I97"/>
    <mergeCell ref="J92:J97"/>
    <mergeCell ref="K92:K97"/>
    <mergeCell ref="L92:L97"/>
    <mergeCell ref="M92:M97"/>
    <mergeCell ref="B92:B97"/>
    <mergeCell ref="C92:C97"/>
    <mergeCell ref="D92:D97"/>
    <mergeCell ref="E92:E97"/>
    <mergeCell ref="F92:F97"/>
    <mergeCell ref="G92:G97"/>
    <mergeCell ref="AX85:AX90"/>
    <mergeCell ref="AY85:AY90"/>
    <mergeCell ref="AZ85:AZ90"/>
    <mergeCell ref="BA85:BA90"/>
    <mergeCell ref="BB85:BB90"/>
    <mergeCell ref="C91:BB91"/>
    <mergeCell ref="AR85:AR90"/>
    <mergeCell ref="AS85:AS90"/>
    <mergeCell ref="AT85:AT90"/>
    <mergeCell ref="AU85:AU90"/>
    <mergeCell ref="AV85:AV90"/>
    <mergeCell ref="AW85:AW90"/>
    <mergeCell ref="AL85:AL90"/>
    <mergeCell ref="AM85:AM90"/>
    <mergeCell ref="AN85:AN90"/>
    <mergeCell ref="AO85:AO90"/>
    <mergeCell ref="AP85:AP90"/>
    <mergeCell ref="AQ85:AQ90"/>
    <mergeCell ref="AF85:AF90"/>
    <mergeCell ref="AG85:AG90"/>
    <mergeCell ref="AH85:AH90"/>
    <mergeCell ref="AI85:AI90"/>
    <mergeCell ref="AJ85:AJ90"/>
    <mergeCell ref="AK85:AK90"/>
    <mergeCell ref="Z85:Z90"/>
    <mergeCell ref="AA85:AA90"/>
    <mergeCell ref="AB85:AB90"/>
    <mergeCell ref="AC85:AC90"/>
    <mergeCell ref="AD85:AD90"/>
    <mergeCell ref="AE85:AE90"/>
    <mergeCell ref="T85:T90"/>
    <mergeCell ref="U85:U90"/>
    <mergeCell ref="V85:V90"/>
    <mergeCell ref="W85:W90"/>
    <mergeCell ref="X85:X90"/>
    <mergeCell ref="Y85:Y90"/>
    <mergeCell ref="N85:N90"/>
    <mergeCell ref="O85:O90"/>
    <mergeCell ref="P85:P90"/>
    <mergeCell ref="Q85:Q90"/>
    <mergeCell ref="R85:R90"/>
    <mergeCell ref="S85:S90"/>
    <mergeCell ref="H85:H90"/>
    <mergeCell ref="I85:I90"/>
    <mergeCell ref="J85:J90"/>
    <mergeCell ref="K85:K90"/>
    <mergeCell ref="L85:L90"/>
    <mergeCell ref="M85:M90"/>
    <mergeCell ref="B85:B90"/>
    <mergeCell ref="C85:C90"/>
    <mergeCell ref="D85:D90"/>
    <mergeCell ref="E85:E90"/>
    <mergeCell ref="F85:F90"/>
    <mergeCell ref="G85:G90"/>
    <mergeCell ref="AX78:AX83"/>
    <mergeCell ref="AY78:AY83"/>
    <mergeCell ref="AZ78:AZ83"/>
    <mergeCell ref="BA78:BA83"/>
    <mergeCell ref="BB78:BB83"/>
    <mergeCell ref="C84:BB84"/>
    <mergeCell ref="AR78:AR83"/>
    <mergeCell ref="AS78:AS83"/>
    <mergeCell ref="AT78:AT83"/>
    <mergeCell ref="AU78:AU83"/>
    <mergeCell ref="AV78:AV83"/>
    <mergeCell ref="AW78:AW83"/>
    <mergeCell ref="AL78:AL83"/>
    <mergeCell ref="AM78:AM83"/>
    <mergeCell ref="AN78:AN83"/>
    <mergeCell ref="AO78:AO83"/>
    <mergeCell ref="AP78:AP83"/>
    <mergeCell ref="AQ78:AQ83"/>
    <mergeCell ref="AF78:AF83"/>
    <mergeCell ref="AG78:AG83"/>
    <mergeCell ref="AH78:AH83"/>
    <mergeCell ref="AI78:AI83"/>
    <mergeCell ref="AJ78:AJ83"/>
    <mergeCell ref="AK78:AK83"/>
    <mergeCell ref="Z78:Z83"/>
    <mergeCell ref="AA78:AA83"/>
    <mergeCell ref="AB78:AB83"/>
    <mergeCell ref="AC78:AC83"/>
    <mergeCell ref="AD78:AD83"/>
    <mergeCell ref="AE78:AE83"/>
    <mergeCell ref="T78:T83"/>
    <mergeCell ref="U78:U83"/>
    <mergeCell ref="V78:V83"/>
    <mergeCell ref="W78:W83"/>
    <mergeCell ref="X78:X83"/>
    <mergeCell ref="Y78:Y83"/>
    <mergeCell ref="N78:N83"/>
    <mergeCell ref="O78:O83"/>
    <mergeCell ref="P78:P83"/>
    <mergeCell ref="Q78:Q83"/>
    <mergeCell ref="R78:R83"/>
    <mergeCell ref="S78:S83"/>
    <mergeCell ref="H78:H83"/>
    <mergeCell ref="I78:I83"/>
    <mergeCell ref="J78:J83"/>
    <mergeCell ref="K78:K83"/>
    <mergeCell ref="L78:L83"/>
    <mergeCell ref="M78:M83"/>
    <mergeCell ref="B78:B83"/>
    <mergeCell ref="C78:C83"/>
    <mergeCell ref="D78:D83"/>
    <mergeCell ref="E78:E83"/>
    <mergeCell ref="F78:F83"/>
    <mergeCell ref="G78:G83"/>
    <mergeCell ref="AX71:AX76"/>
    <mergeCell ref="AY71:AY76"/>
    <mergeCell ref="AZ71:AZ76"/>
    <mergeCell ref="BA71:BA76"/>
    <mergeCell ref="BB71:BB76"/>
    <mergeCell ref="C77:BB77"/>
    <mergeCell ref="AR71:AR76"/>
    <mergeCell ref="AS71:AS76"/>
    <mergeCell ref="AT71:AT76"/>
    <mergeCell ref="AU71:AU76"/>
    <mergeCell ref="AV71:AV76"/>
    <mergeCell ref="AW71:AW76"/>
    <mergeCell ref="AL71:AL76"/>
    <mergeCell ref="AM71:AM76"/>
    <mergeCell ref="AN71:AN76"/>
    <mergeCell ref="AO71:AO76"/>
    <mergeCell ref="AP71:AP76"/>
    <mergeCell ref="AQ71:AQ76"/>
    <mergeCell ref="AF71:AF76"/>
    <mergeCell ref="AG71:AG76"/>
    <mergeCell ref="AH71:AH76"/>
    <mergeCell ref="AI71:AI76"/>
    <mergeCell ref="AJ71:AJ76"/>
    <mergeCell ref="AK71:AK76"/>
    <mergeCell ref="Z71:Z76"/>
    <mergeCell ref="AA71:AA76"/>
    <mergeCell ref="AB71:AB76"/>
    <mergeCell ref="AC71:AC76"/>
    <mergeCell ref="AD71:AD76"/>
    <mergeCell ref="AE71:AE76"/>
    <mergeCell ref="T71:T76"/>
    <mergeCell ref="U71:U76"/>
    <mergeCell ref="V71:V76"/>
    <mergeCell ref="W71:W76"/>
    <mergeCell ref="X71:X76"/>
    <mergeCell ref="Y71:Y76"/>
    <mergeCell ref="N71:N76"/>
    <mergeCell ref="O71:O76"/>
    <mergeCell ref="P71:P76"/>
    <mergeCell ref="Q71:Q76"/>
    <mergeCell ref="R71:R76"/>
    <mergeCell ref="S71:S76"/>
    <mergeCell ref="H71:H76"/>
    <mergeCell ref="I71:I76"/>
    <mergeCell ref="J71:J76"/>
    <mergeCell ref="K71:K76"/>
    <mergeCell ref="L71:L76"/>
    <mergeCell ref="M71:M76"/>
    <mergeCell ref="B71:B76"/>
    <mergeCell ref="C71:C76"/>
    <mergeCell ref="D71:D76"/>
    <mergeCell ref="E71:E76"/>
    <mergeCell ref="F71:F76"/>
    <mergeCell ref="G71:G76"/>
    <mergeCell ref="AX64:AX69"/>
    <mergeCell ref="AY64:AY69"/>
    <mergeCell ref="AZ64:AZ69"/>
    <mergeCell ref="BA64:BA69"/>
    <mergeCell ref="BB64:BB69"/>
    <mergeCell ref="C70:BB70"/>
    <mergeCell ref="AR64:AR69"/>
    <mergeCell ref="AS64:AS69"/>
    <mergeCell ref="AT64:AT69"/>
    <mergeCell ref="AU64:AU69"/>
    <mergeCell ref="AV64:AV69"/>
    <mergeCell ref="AW64:AW69"/>
    <mergeCell ref="AL64:AL69"/>
    <mergeCell ref="AM64:AM69"/>
    <mergeCell ref="AN64:AN69"/>
    <mergeCell ref="AO64:AO69"/>
    <mergeCell ref="AP64:AP69"/>
    <mergeCell ref="AQ64:AQ69"/>
    <mergeCell ref="AF64:AF69"/>
    <mergeCell ref="AG64:AG69"/>
    <mergeCell ref="AH64:AH69"/>
    <mergeCell ref="AI64:AI69"/>
    <mergeCell ref="AJ64:AJ69"/>
    <mergeCell ref="AK64:AK69"/>
    <mergeCell ref="Z64:Z69"/>
    <mergeCell ref="AA64:AA69"/>
    <mergeCell ref="AB64:AB69"/>
    <mergeCell ref="AC64:AC69"/>
    <mergeCell ref="AD64:AD69"/>
    <mergeCell ref="AE64:AE69"/>
    <mergeCell ref="T64:T69"/>
    <mergeCell ref="U64:U69"/>
    <mergeCell ref="V64:V69"/>
    <mergeCell ref="W64:W69"/>
    <mergeCell ref="X64:X69"/>
    <mergeCell ref="Y64:Y69"/>
    <mergeCell ref="N64:N69"/>
    <mergeCell ref="O64:O69"/>
    <mergeCell ref="P64:P69"/>
    <mergeCell ref="Q64:Q69"/>
    <mergeCell ref="R64:R69"/>
    <mergeCell ref="S64:S69"/>
    <mergeCell ref="H64:H69"/>
    <mergeCell ref="I64:I69"/>
    <mergeCell ref="J64:J69"/>
    <mergeCell ref="K64:K69"/>
    <mergeCell ref="L64:L69"/>
    <mergeCell ref="M64:M69"/>
    <mergeCell ref="B64:B69"/>
    <mergeCell ref="C64:C69"/>
    <mergeCell ref="D64:D69"/>
    <mergeCell ref="E64:E69"/>
    <mergeCell ref="F64:F69"/>
    <mergeCell ref="G64:G69"/>
    <mergeCell ref="AX57:AX62"/>
    <mergeCell ref="AY57:AY62"/>
    <mergeCell ref="AZ57:AZ62"/>
    <mergeCell ref="BA57:BA62"/>
    <mergeCell ref="BB57:BB62"/>
    <mergeCell ref="C63:BB63"/>
    <mergeCell ref="AR57:AR62"/>
    <mergeCell ref="AS57:AS62"/>
    <mergeCell ref="AT57:AT62"/>
    <mergeCell ref="AU57:AU62"/>
    <mergeCell ref="AV57:AV62"/>
    <mergeCell ref="AW57:AW62"/>
    <mergeCell ref="AL57:AL62"/>
    <mergeCell ref="AM57:AM62"/>
    <mergeCell ref="AN57:AN62"/>
    <mergeCell ref="AO57:AO62"/>
    <mergeCell ref="AP57:AP62"/>
    <mergeCell ref="AQ57:AQ62"/>
    <mergeCell ref="AF57:AF62"/>
    <mergeCell ref="AG57:AG62"/>
    <mergeCell ref="AH57:AH62"/>
    <mergeCell ref="AI57:AI62"/>
    <mergeCell ref="AJ57:AJ62"/>
    <mergeCell ref="AK57:AK62"/>
    <mergeCell ref="Z57:Z62"/>
    <mergeCell ref="AA57:AA62"/>
    <mergeCell ref="AB57:AB62"/>
    <mergeCell ref="AC57:AC62"/>
    <mergeCell ref="AD57:AD62"/>
    <mergeCell ref="AE57:AE62"/>
    <mergeCell ref="T57:T62"/>
    <mergeCell ref="U57:U62"/>
    <mergeCell ref="V57:V62"/>
    <mergeCell ref="W57:W62"/>
    <mergeCell ref="X57:X62"/>
    <mergeCell ref="Y57:Y62"/>
    <mergeCell ref="N57:N62"/>
    <mergeCell ref="O57:O62"/>
    <mergeCell ref="P57:P62"/>
    <mergeCell ref="Q57:Q62"/>
    <mergeCell ref="R57:R62"/>
    <mergeCell ref="S57:S62"/>
    <mergeCell ref="H57:H62"/>
    <mergeCell ref="I57:I62"/>
    <mergeCell ref="J57:J62"/>
    <mergeCell ref="K57:K62"/>
    <mergeCell ref="L57:L62"/>
    <mergeCell ref="M57:M62"/>
    <mergeCell ref="B57:B62"/>
    <mergeCell ref="C57:C62"/>
    <mergeCell ref="D57:D62"/>
    <mergeCell ref="E57:E62"/>
    <mergeCell ref="F57:F62"/>
    <mergeCell ref="G57:G62"/>
    <mergeCell ref="AX50:AX55"/>
    <mergeCell ref="AY50:AY55"/>
    <mergeCell ref="AZ50:AZ55"/>
    <mergeCell ref="BA50:BA55"/>
    <mergeCell ref="BB50:BB55"/>
    <mergeCell ref="C56:BB56"/>
    <mergeCell ref="AR50:AR55"/>
    <mergeCell ref="AS50:AS55"/>
    <mergeCell ref="AT50:AT55"/>
    <mergeCell ref="AU50:AU55"/>
    <mergeCell ref="AV50:AV55"/>
    <mergeCell ref="AW50:AW55"/>
    <mergeCell ref="AL50:AL55"/>
    <mergeCell ref="AM50:AM55"/>
    <mergeCell ref="AN50:AN55"/>
    <mergeCell ref="AO50:AO55"/>
    <mergeCell ref="AP50:AP55"/>
    <mergeCell ref="AQ50:AQ55"/>
    <mergeCell ref="AF50:AF55"/>
    <mergeCell ref="AG50:AG55"/>
    <mergeCell ref="AH50:AH55"/>
    <mergeCell ref="AI50:AI55"/>
    <mergeCell ref="AJ50:AJ55"/>
    <mergeCell ref="AK50:AK55"/>
    <mergeCell ref="Z50:Z55"/>
    <mergeCell ref="AA50:AA55"/>
    <mergeCell ref="AB50:AB55"/>
    <mergeCell ref="AC50:AC55"/>
    <mergeCell ref="AD50:AD55"/>
    <mergeCell ref="AE50:AE55"/>
    <mergeCell ref="T50:T55"/>
    <mergeCell ref="U50:U55"/>
    <mergeCell ref="V50:V55"/>
    <mergeCell ref="W50:W55"/>
    <mergeCell ref="X50:X55"/>
    <mergeCell ref="Y50:Y55"/>
    <mergeCell ref="N50:N55"/>
    <mergeCell ref="O50:O55"/>
    <mergeCell ref="P50:P55"/>
    <mergeCell ref="Q50:Q55"/>
    <mergeCell ref="R50:R55"/>
    <mergeCell ref="S50:S55"/>
    <mergeCell ref="H50:H55"/>
    <mergeCell ref="I50:I55"/>
    <mergeCell ref="J50:J55"/>
    <mergeCell ref="K50:K55"/>
    <mergeCell ref="L50:L55"/>
    <mergeCell ref="M50:M55"/>
    <mergeCell ref="B50:B55"/>
    <mergeCell ref="C50:C55"/>
    <mergeCell ref="D50:D55"/>
    <mergeCell ref="E50:E55"/>
    <mergeCell ref="F50:F55"/>
    <mergeCell ref="G50:G55"/>
    <mergeCell ref="AX43:AX48"/>
    <mergeCell ref="AY43:AY48"/>
    <mergeCell ref="AZ43:AZ48"/>
    <mergeCell ref="BA43:BA48"/>
    <mergeCell ref="BB43:BB48"/>
    <mergeCell ref="C49:BB49"/>
    <mergeCell ref="AR43:AR48"/>
    <mergeCell ref="AS43:AS48"/>
    <mergeCell ref="AT43:AT48"/>
    <mergeCell ref="AU43:AU48"/>
    <mergeCell ref="AV43:AV48"/>
    <mergeCell ref="AW43:AW48"/>
    <mergeCell ref="AL43:AL48"/>
    <mergeCell ref="AM43:AM48"/>
    <mergeCell ref="AN43:AN48"/>
    <mergeCell ref="AO43:AO48"/>
    <mergeCell ref="AP43:AP48"/>
    <mergeCell ref="AQ43:AQ48"/>
    <mergeCell ref="AF43:AF48"/>
    <mergeCell ref="AG43:AG48"/>
    <mergeCell ref="AH43:AH48"/>
    <mergeCell ref="AI43:AI48"/>
    <mergeCell ref="AJ43:AJ48"/>
    <mergeCell ref="AK43:AK48"/>
    <mergeCell ref="Z43:Z48"/>
    <mergeCell ref="AA43:AA48"/>
    <mergeCell ref="AB43:AB48"/>
    <mergeCell ref="AC43:AC48"/>
    <mergeCell ref="AD43:AD48"/>
    <mergeCell ref="AE43:AE48"/>
    <mergeCell ref="T43:T48"/>
    <mergeCell ref="U43:U48"/>
    <mergeCell ref="V43:V48"/>
    <mergeCell ref="W43:W48"/>
    <mergeCell ref="X43:X48"/>
    <mergeCell ref="Y43:Y48"/>
    <mergeCell ref="N43:N48"/>
    <mergeCell ref="O43:O48"/>
    <mergeCell ref="P43:P48"/>
    <mergeCell ref="Q43:Q48"/>
    <mergeCell ref="R43:R48"/>
    <mergeCell ref="S43:S48"/>
    <mergeCell ref="H43:H48"/>
    <mergeCell ref="I43:I48"/>
    <mergeCell ref="J43:J48"/>
    <mergeCell ref="K43:K48"/>
    <mergeCell ref="L43:L48"/>
    <mergeCell ref="M43:M48"/>
    <mergeCell ref="B43:B48"/>
    <mergeCell ref="C43:C48"/>
    <mergeCell ref="D43:D48"/>
    <mergeCell ref="E43:E48"/>
    <mergeCell ref="F43:F48"/>
    <mergeCell ref="G43:G48"/>
    <mergeCell ref="AW40:AW41"/>
    <mergeCell ref="AX40:AX41"/>
    <mergeCell ref="AY40:AY41"/>
    <mergeCell ref="AZ40:AZ41"/>
    <mergeCell ref="BA40:BA41"/>
    <mergeCell ref="BB40:BB41"/>
    <mergeCell ref="AQ40:AQ41"/>
    <mergeCell ref="AR40:AR41"/>
    <mergeCell ref="AS40:AS41"/>
    <mergeCell ref="AT40:AT41"/>
    <mergeCell ref="AU40:AU41"/>
    <mergeCell ref="AV40:AV41"/>
    <mergeCell ref="AK40:AK41"/>
    <mergeCell ref="AL40:AL41"/>
    <mergeCell ref="AM40:AM41"/>
    <mergeCell ref="AN40:AN41"/>
    <mergeCell ref="AO40:AO41"/>
    <mergeCell ref="AP40:AP41"/>
    <mergeCell ref="AE40:AE41"/>
    <mergeCell ref="AF40:AF41"/>
    <mergeCell ref="AG40:AG41"/>
    <mergeCell ref="AH40:AH41"/>
    <mergeCell ref="AI40:AI41"/>
    <mergeCell ref="AJ40:AJ41"/>
    <mergeCell ref="Y40:Y41"/>
    <mergeCell ref="Z40:Z41"/>
    <mergeCell ref="AA40:AA41"/>
    <mergeCell ref="AB40:AB41"/>
    <mergeCell ref="AC40:AC41"/>
    <mergeCell ref="AD40:AD41"/>
    <mergeCell ref="S40:S41"/>
    <mergeCell ref="T40:T41"/>
    <mergeCell ref="U40:U41"/>
    <mergeCell ref="V40:V41"/>
    <mergeCell ref="W40:W41"/>
    <mergeCell ref="X40:X41"/>
    <mergeCell ref="M40:M41"/>
    <mergeCell ref="N40:N41"/>
    <mergeCell ref="O40:O41"/>
    <mergeCell ref="P40:P41"/>
    <mergeCell ref="Q40:Q41"/>
    <mergeCell ref="R40:R41"/>
    <mergeCell ref="G40:G41"/>
    <mergeCell ref="H40:H41"/>
    <mergeCell ref="I40:I41"/>
    <mergeCell ref="J40:J41"/>
    <mergeCell ref="K40:K41"/>
    <mergeCell ref="L40:L41"/>
    <mergeCell ref="AX37:AX38"/>
    <mergeCell ref="AY37:AY38"/>
    <mergeCell ref="AZ37:AZ38"/>
    <mergeCell ref="BA37:BA38"/>
    <mergeCell ref="BB37:BB38"/>
    <mergeCell ref="B40:B41"/>
    <mergeCell ref="C40:C41"/>
    <mergeCell ref="D40:D41"/>
    <mergeCell ref="E40:E41"/>
    <mergeCell ref="F40:F41"/>
    <mergeCell ref="AR37:AR38"/>
    <mergeCell ref="AS37:AS38"/>
    <mergeCell ref="AT37:AT38"/>
    <mergeCell ref="AU37:AU38"/>
    <mergeCell ref="AV37:AV38"/>
    <mergeCell ref="AW37:AW38"/>
    <mergeCell ref="AL37:AL38"/>
    <mergeCell ref="AM37:AM38"/>
    <mergeCell ref="AN37:AN38"/>
    <mergeCell ref="AO37:AO38"/>
    <mergeCell ref="AP37:AP38"/>
    <mergeCell ref="AQ37:AQ38"/>
    <mergeCell ref="AF37:AF38"/>
    <mergeCell ref="AG37:AG38"/>
    <mergeCell ref="AH37:AH38"/>
    <mergeCell ref="AI37:AI38"/>
    <mergeCell ref="AJ37:AJ38"/>
    <mergeCell ref="AK37:AK38"/>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AW34:AW35"/>
    <mergeCell ref="AX34:AX35"/>
    <mergeCell ref="AY34:AY35"/>
    <mergeCell ref="AZ34:AZ35"/>
    <mergeCell ref="BA34:BA35"/>
    <mergeCell ref="BB34:BB35"/>
    <mergeCell ref="AQ34:AQ35"/>
    <mergeCell ref="AR34:AR35"/>
    <mergeCell ref="AS34:AS35"/>
    <mergeCell ref="AT34:AT35"/>
    <mergeCell ref="AU34:AU35"/>
    <mergeCell ref="AV34:AV35"/>
    <mergeCell ref="AK34:AK35"/>
    <mergeCell ref="AL34:AL35"/>
    <mergeCell ref="AM34:AM35"/>
    <mergeCell ref="AN34:AN35"/>
    <mergeCell ref="AO34:AO35"/>
    <mergeCell ref="AP34:AP35"/>
    <mergeCell ref="AE34:AE35"/>
    <mergeCell ref="AF34:AF35"/>
    <mergeCell ref="AG34:AG35"/>
    <mergeCell ref="AH34:AH35"/>
    <mergeCell ref="AI34:AI35"/>
    <mergeCell ref="AJ34:AJ35"/>
    <mergeCell ref="Y34:Y35"/>
    <mergeCell ref="Z34:Z35"/>
    <mergeCell ref="AA34:AA35"/>
    <mergeCell ref="AB34:AB35"/>
    <mergeCell ref="AC34:AC35"/>
    <mergeCell ref="AD34:AD35"/>
    <mergeCell ref="S34:S35"/>
    <mergeCell ref="T34:T35"/>
    <mergeCell ref="U34:U35"/>
    <mergeCell ref="V34:V35"/>
    <mergeCell ref="W34:W35"/>
    <mergeCell ref="X34:X35"/>
    <mergeCell ref="M34:M35"/>
    <mergeCell ref="N34:N35"/>
    <mergeCell ref="O34:O35"/>
    <mergeCell ref="P34:P35"/>
    <mergeCell ref="Q34:Q35"/>
    <mergeCell ref="R34:R35"/>
    <mergeCell ref="G34:G35"/>
    <mergeCell ref="H34:H35"/>
    <mergeCell ref="I34:I35"/>
    <mergeCell ref="J34:J35"/>
    <mergeCell ref="K34:K35"/>
    <mergeCell ref="L34:L35"/>
    <mergeCell ref="AX31:AX32"/>
    <mergeCell ref="AY31:AY32"/>
    <mergeCell ref="AZ31:AZ32"/>
    <mergeCell ref="BA31:BA32"/>
    <mergeCell ref="BB31:BB32"/>
    <mergeCell ref="B34:B35"/>
    <mergeCell ref="C34:C35"/>
    <mergeCell ref="D34:D35"/>
    <mergeCell ref="E34:E35"/>
    <mergeCell ref="F34:F35"/>
    <mergeCell ref="AR31:AR32"/>
    <mergeCell ref="AS31:AS32"/>
    <mergeCell ref="AT31:AT32"/>
    <mergeCell ref="AU31:AU32"/>
    <mergeCell ref="AV31:AV32"/>
    <mergeCell ref="AW31:AW32"/>
    <mergeCell ref="AL31:AL32"/>
    <mergeCell ref="AM31:AM32"/>
    <mergeCell ref="AN31:AN32"/>
    <mergeCell ref="AO31:AO32"/>
    <mergeCell ref="AP31:AP32"/>
    <mergeCell ref="AQ31:AQ32"/>
    <mergeCell ref="AF31:AF32"/>
    <mergeCell ref="AG31:AG32"/>
    <mergeCell ref="AH31:AH32"/>
    <mergeCell ref="AI31:AI32"/>
    <mergeCell ref="AJ31:AJ32"/>
    <mergeCell ref="AK31:AK32"/>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AY28:AY29"/>
    <mergeCell ref="AZ28:AZ29"/>
    <mergeCell ref="BA28:BA29"/>
    <mergeCell ref="BB28:BB29"/>
    <mergeCell ref="B31:B32"/>
    <mergeCell ref="C31:C32"/>
    <mergeCell ref="D31:D32"/>
    <mergeCell ref="E31:E32"/>
    <mergeCell ref="F31:F32"/>
    <mergeCell ref="G31:G32"/>
    <mergeCell ref="AS28:AS29"/>
    <mergeCell ref="AT28:AT29"/>
    <mergeCell ref="AU28:AU29"/>
    <mergeCell ref="AV28:AV29"/>
    <mergeCell ref="AW28:AW29"/>
    <mergeCell ref="AX28:AX29"/>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U28:U29"/>
    <mergeCell ref="V28:V29"/>
    <mergeCell ref="W28:W29"/>
    <mergeCell ref="X28:X29"/>
    <mergeCell ref="Y28:Y29"/>
    <mergeCell ref="Z28:Z29"/>
    <mergeCell ref="O28:O29"/>
    <mergeCell ref="P28:P29"/>
    <mergeCell ref="Q28:Q29"/>
    <mergeCell ref="R28:R29"/>
    <mergeCell ref="S28:S29"/>
    <mergeCell ref="T28:T29"/>
    <mergeCell ref="I28:I29"/>
    <mergeCell ref="J28:J29"/>
    <mergeCell ref="K28:K29"/>
    <mergeCell ref="L28:L29"/>
    <mergeCell ref="M28:M29"/>
    <mergeCell ref="N28:N29"/>
    <mergeCell ref="AZ25:AZ26"/>
    <mergeCell ref="BA25:BA26"/>
    <mergeCell ref="BB25:BB26"/>
    <mergeCell ref="B28:B29"/>
    <mergeCell ref="C28:C29"/>
    <mergeCell ref="D28:D29"/>
    <mergeCell ref="E28:E29"/>
    <mergeCell ref="F28:F29"/>
    <mergeCell ref="G28:G29"/>
    <mergeCell ref="H28:H29"/>
    <mergeCell ref="AT25:AT26"/>
    <mergeCell ref="AU25:AU26"/>
    <mergeCell ref="AV25:AV26"/>
    <mergeCell ref="AW25:AW26"/>
    <mergeCell ref="AX25:AX26"/>
    <mergeCell ref="AY25:AY26"/>
    <mergeCell ref="AN25:AN26"/>
    <mergeCell ref="AO25:AO26"/>
    <mergeCell ref="AP25:AP26"/>
    <mergeCell ref="AQ25:AQ26"/>
    <mergeCell ref="AR25:AR26"/>
    <mergeCell ref="AS25:AS26"/>
    <mergeCell ref="AH25:AH26"/>
    <mergeCell ref="AI25:AI26"/>
    <mergeCell ref="AJ25:AJ26"/>
    <mergeCell ref="AK25:AK26"/>
    <mergeCell ref="AL25:AL26"/>
    <mergeCell ref="AM25:AM26"/>
    <mergeCell ref="AB25:AB26"/>
    <mergeCell ref="AC25:AC26"/>
    <mergeCell ref="AD25:AD26"/>
    <mergeCell ref="AE25:AE26"/>
    <mergeCell ref="AF25:AF26"/>
    <mergeCell ref="AG25:AG26"/>
    <mergeCell ref="V25:V26"/>
    <mergeCell ref="W25:W26"/>
    <mergeCell ref="X25:X26"/>
    <mergeCell ref="Y25:Y26"/>
    <mergeCell ref="Z25:Z26"/>
    <mergeCell ref="AA25:AA26"/>
    <mergeCell ref="P25:P26"/>
    <mergeCell ref="Q25:Q26"/>
    <mergeCell ref="R25:R26"/>
    <mergeCell ref="S25:S26"/>
    <mergeCell ref="T25:T26"/>
    <mergeCell ref="U25:U26"/>
    <mergeCell ref="J25:J26"/>
    <mergeCell ref="K25:K26"/>
    <mergeCell ref="L25:L26"/>
    <mergeCell ref="M25:M26"/>
    <mergeCell ref="N25:N26"/>
    <mergeCell ref="O25:O26"/>
    <mergeCell ref="BA22:BA23"/>
    <mergeCell ref="BB22:BB23"/>
    <mergeCell ref="B25:B26"/>
    <mergeCell ref="C25:C26"/>
    <mergeCell ref="D25:D26"/>
    <mergeCell ref="E25:E26"/>
    <mergeCell ref="F25:F26"/>
    <mergeCell ref="G25:G26"/>
    <mergeCell ref="H25:H26"/>
    <mergeCell ref="I25:I26"/>
    <mergeCell ref="AU22:AU23"/>
    <mergeCell ref="AV22:AV23"/>
    <mergeCell ref="AW22:AW23"/>
    <mergeCell ref="AX22:AX23"/>
    <mergeCell ref="AY22:AY23"/>
    <mergeCell ref="AZ22:AZ23"/>
    <mergeCell ref="AO22:AO23"/>
    <mergeCell ref="AP22:AP23"/>
    <mergeCell ref="AQ22:AQ23"/>
    <mergeCell ref="AR22:AR23"/>
    <mergeCell ref="AS22:AS23"/>
    <mergeCell ref="AT22:AT23"/>
    <mergeCell ref="AI22:AI23"/>
    <mergeCell ref="AJ22:AJ23"/>
    <mergeCell ref="AK22:AK23"/>
    <mergeCell ref="AL22:AL23"/>
    <mergeCell ref="AM22:AM23"/>
    <mergeCell ref="AN22:AN23"/>
    <mergeCell ref="AC22:AC23"/>
    <mergeCell ref="AD22:AD23"/>
    <mergeCell ref="AE22:AE23"/>
    <mergeCell ref="AF22:AF23"/>
    <mergeCell ref="AG22:AG23"/>
    <mergeCell ref="AH22:AH23"/>
    <mergeCell ref="W22:W23"/>
    <mergeCell ref="X22:X23"/>
    <mergeCell ref="Y22:Y23"/>
    <mergeCell ref="Z22:Z23"/>
    <mergeCell ref="AA22:AA23"/>
    <mergeCell ref="AB22:AB23"/>
    <mergeCell ref="Q22:Q23"/>
    <mergeCell ref="R22:R23"/>
    <mergeCell ref="S22:S23"/>
    <mergeCell ref="T22:T23"/>
    <mergeCell ref="U22:U23"/>
    <mergeCell ref="V22:V23"/>
    <mergeCell ref="K22:K23"/>
    <mergeCell ref="L22:L23"/>
    <mergeCell ref="M22:M23"/>
    <mergeCell ref="N22:N23"/>
    <mergeCell ref="O22:O23"/>
    <mergeCell ref="P22:P23"/>
    <mergeCell ref="C21:BB21"/>
    <mergeCell ref="B22:B23"/>
    <mergeCell ref="C22:C23"/>
    <mergeCell ref="D22:D23"/>
    <mergeCell ref="E22:E23"/>
    <mergeCell ref="F22:F23"/>
    <mergeCell ref="G22:G23"/>
    <mergeCell ref="H22:H23"/>
    <mergeCell ref="I22:I23"/>
    <mergeCell ref="J22:J23"/>
    <mergeCell ref="AW19:AW20"/>
    <mergeCell ref="AX19:AX20"/>
    <mergeCell ref="AY19:AY20"/>
    <mergeCell ref="AZ19:AZ20"/>
    <mergeCell ref="BA19:BA20"/>
    <mergeCell ref="BB19:BB20"/>
    <mergeCell ref="AQ19:AQ20"/>
    <mergeCell ref="AR19:AR20"/>
    <mergeCell ref="AS19:AS20"/>
    <mergeCell ref="AT19:AT20"/>
    <mergeCell ref="AU19:AU20"/>
    <mergeCell ref="AV19:AV20"/>
    <mergeCell ref="AK19:AK20"/>
    <mergeCell ref="AL19:AL20"/>
    <mergeCell ref="AM19:AM20"/>
    <mergeCell ref="AN19:AN20"/>
    <mergeCell ref="AO19:AO20"/>
    <mergeCell ref="AP19:AP20"/>
    <mergeCell ref="AE19:AE20"/>
    <mergeCell ref="AF19:AF20"/>
    <mergeCell ref="AG19:AG20"/>
    <mergeCell ref="AH19:AH20"/>
    <mergeCell ref="AI19:AI20"/>
    <mergeCell ref="AJ19:AJ20"/>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AY16:AY17"/>
    <mergeCell ref="AZ16:AZ17"/>
    <mergeCell ref="BA16:BA17"/>
    <mergeCell ref="BB16:BB17"/>
    <mergeCell ref="C18:BB18"/>
    <mergeCell ref="B19:B20"/>
    <mergeCell ref="C19:C20"/>
    <mergeCell ref="D19:D20"/>
    <mergeCell ref="E19:E20"/>
    <mergeCell ref="F19:F20"/>
    <mergeCell ref="AS16:AS17"/>
    <mergeCell ref="AT16:AT17"/>
    <mergeCell ref="AU16:AU17"/>
    <mergeCell ref="AV16:AV17"/>
    <mergeCell ref="AW16:AW17"/>
    <mergeCell ref="AX16:AX17"/>
    <mergeCell ref="AM16:AM17"/>
    <mergeCell ref="AN16:AN17"/>
    <mergeCell ref="AO16:AO17"/>
    <mergeCell ref="AP16:AP17"/>
    <mergeCell ref="AQ16:AQ17"/>
    <mergeCell ref="AR16:AR17"/>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BA13:BA14"/>
    <mergeCell ref="BB13:BB14"/>
    <mergeCell ref="C15:BB15"/>
    <mergeCell ref="B16:B17"/>
    <mergeCell ref="C16:C17"/>
    <mergeCell ref="D16:D17"/>
    <mergeCell ref="E16:E17"/>
    <mergeCell ref="F16:F17"/>
    <mergeCell ref="G16:G17"/>
    <mergeCell ref="H16:H17"/>
    <mergeCell ref="AU13:AU14"/>
    <mergeCell ref="AV13:AV14"/>
    <mergeCell ref="AW13:AW14"/>
    <mergeCell ref="AX13:AX14"/>
    <mergeCell ref="AY13:AY14"/>
    <mergeCell ref="AZ13:AZ14"/>
    <mergeCell ref="AO13:AO14"/>
    <mergeCell ref="AP13:AP14"/>
    <mergeCell ref="AQ13:AQ14"/>
    <mergeCell ref="AR13:AR14"/>
    <mergeCell ref="AS13:AS14"/>
    <mergeCell ref="AT13:AT14"/>
    <mergeCell ref="AI13:AI14"/>
    <mergeCell ref="AJ13:AJ14"/>
    <mergeCell ref="AK13:AK14"/>
    <mergeCell ref="AL13:AL14"/>
    <mergeCell ref="AM13:AM14"/>
    <mergeCell ref="AN13:AN14"/>
    <mergeCell ref="AC13:AC14"/>
    <mergeCell ref="AD13:AD14"/>
    <mergeCell ref="AE13:AE14"/>
    <mergeCell ref="AF13:AF14"/>
    <mergeCell ref="AG13:AG14"/>
    <mergeCell ref="AH13:AH14"/>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C12:BB12"/>
    <mergeCell ref="B13:B14"/>
    <mergeCell ref="C13:C14"/>
    <mergeCell ref="D13:D14"/>
    <mergeCell ref="E13:E14"/>
    <mergeCell ref="F13:F14"/>
    <mergeCell ref="G13:G14"/>
    <mergeCell ref="H13:H14"/>
    <mergeCell ref="I13:I14"/>
    <mergeCell ref="J13:J14"/>
    <mergeCell ref="AW10:AW11"/>
    <mergeCell ref="AX10:AX11"/>
    <mergeCell ref="AY10:AY11"/>
    <mergeCell ref="AZ10:AZ11"/>
    <mergeCell ref="BA10:BA11"/>
    <mergeCell ref="BB10:BB11"/>
    <mergeCell ref="AQ10:AQ11"/>
    <mergeCell ref="AR10:AR11"/>
    <mergeCell ref="AS10:AS11"/>
    <mergeCell ref="AT10:AT11"/>
    <mergeCell ref="AU10:AU11"/>
    <mergeCell ref="AV10:AV11"/>
    <mergeCell ref="AK10:AK11"/>
    <mergeCell ref="AL10:AL11"/>
    <mergeCell ref="AM10:AM11"/>
    <mergeCell ref="AN10:AN11"/>
    <mergeCell ref="AO10:AO11"/>
    <mergeCell ref="AP10:AP11"/>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AX7:AX8"/>
    <mergeCell ref="AY7:AY8"/>
    <mergeCell ref="AZ7:AZ8"/>
    <mergeCell ref="BA7:BA8"/>
    <mergeCell ref="BB7:BB8"/>
    <mergeCell ref="W7:W8"/>
    <mergeCell ref="X7:X8"/>
    <mergeCell ref="Y7:Y8"/>
    <mergeCell ref="N7:N8"/>
    <mergeCell ref="O7:O8"/>
    <mergeCell ref="P7:P8"/>
    <mergeCell ref="Q7:Q8"/>
    <mergeCell ref="R7:R8"/>
    <mergeCell ref="S7:S8"/>
    <mergeCell ref="H7:H8"/>
    <mergeCell ref="I7:I8"/>
    <mergeCell ref="J7:J8"/>
    <mergeCell ref="K7:K8"/>
    <mergeCell ref="L7:L8"/>
    <mergeCell ref="M7:M8"/>
    <mergeCell ref="B10:B11"/>
    <mergeCell ref="C10:C11"/>
    <mergeCell ref="D10:D11"/>
    <mergeCell ref="E10:E11"/>
    <mergeCell ref="F10:F11"/>
    <mergeCell ref="AR7:AR8"/>
    <mergeCell ref="AS7:AS8"/>
    <mergeCell ref="AT7:AT8"/>
    <mergeCell ref="AU7:AU8"/>
    <mergeCell ref="AV7:AV8"/>
    <mergeCell ref="AW7:AW8"/>
    <mergeCell ref="AL7:AL8"/>
    <mergeCell ref="AM7:AM8"/>
    <mergeCell ref="AN7:AN8"/>
    <mergeCell ref="AO7:AO8"/>
    <mergeCell ref="AP7:AP8"/>
    <mergeCell ref="AQ7:AQ8"/>
    <mergeCell ref="AF7:AF8"/>
    <mergeCell ref="AG7:AG8"/>
    <mergeCell ref="AH7:AH8"/>
    <mergeCell ref="AI7:AI8"/>
    <mergeCell ref="AJ7:AJ8"/>
    <mergeCell ref="AK7:AK8"/>
    <mergeCell ref="Z7:Z8"/>
    <mergeCell ref="AA7:AA8"/>
    <mergeCell ref="AB7:AB8"/>
    <mergeCell ref="AC7:AC8"/>
    <mergeCell ref="AD7:AD8"/>
    <mergeCell ref="AE7:AE8"/>
    <mergeCell ref="T7:T8"/>
    <mergeCell ref="U7:U8"/>
    <mergeCell ref="V7:V8"/>
    <mergeCell ref="B2:R2"/>
    <mergeCell ref="B3:B5"/>
    <mergeCell ref="C3:F3"/>
    <mergeCell ref="G3:G4"/>
    <mergeCell ref="H3:J3"/>
    <mergeCell ref="K3:K4"/>
    <mergeCell ref="L3:N3"/>
    <mergeCell ref="P3:S3"/>
    <mergeCell ref="AU3:AW3"/>
    <mergeCell ref="AX3:AX4"/>
    <mergeCell ref="AY3:BB3"/>
    <mergeCell ref="C6:BB6"/>
    <mergeCell ref="B7:B8"/>
    <mergeCell ref="C7:C8"/>
    <mergeCell ref="D7:D8"/>
    <mergeCell ref="E7:E8"/>
    <mergeCell ref="F7:F8"/>
    <mergeCell ref="G7:G8"/>
    <mergeCell ref="AG3:AG4"/>
    <mergeCell ref="AH3:AJ3"/>
    <mergeCell ref="AK3:AK4"/>
    <mergeCell ref="AL3:AO3"/>
    <mergeCell ref="AP3:AS3"/>
    <mergeCell ref="AT3:AT4"/>
    <mergeCell ref="T3:T4"/>
    <mergeCell ref="U3:W3"/>
    <mergeCell ref="X3:X4"/>
    <mergeCell ref="Y3:AA3"/>
    <mergeCell ref="AB3:AB4"/>
    <mergeCell ref="AC3:AF3"/>
  </mergeCells>
  <pageMargins left="0.15748031496062992" right="0.15748031496062992" top="0.98425196850393704" bottom="0.98425196850393704" header="0" footer="0"/>
  <pageSetup paperSize="9" orientation="landscape" horizontalDpi="0" verticalDpi="0" r:id="rId1"/>
  <headerFooter alignWithMargins="0"/>
</worksheet>
</file>

<file path=xl/worksheets/sheet4.xml><?xml version="1.0" encoding="utf-8"?>
<worksheet xmlns="http://schemas.openxmlformats.org/spreadsheetml/2006/main" xmlns:r="http://schemas.openxmlformats.org/officeDocument/2006/relationships">
  <dimension ref="B1:CK653"/>
  <sheetViews>
    <sheetView zoomScale="120" zoomScaleNormal="120" zoomScalePageLayoutView="145" workbookViewId="0">
      <selection activeCell="V14" sqref="V14:AE14"/>
    </sheetView>
  </sheetViews>
  <sheetFormatPr defaultRowHeight="10.5"/>
  <cols>
    <col min="1" max="1" width="1.7109375" style="15" customWidth="1"/>
    <col min="2" max="2" width="12.42578125" style="15" customWidth="1"/>
    <col min="3" max="6" width="3.7109375" style="15" customWidth="1"/>
    <col min="7" max="7" width="1.140625" style="15" customWidth="1"/>
    <col min="8" max="8" width="3.7109375" style="15" customWidth="1"/>
    <col min="9" max="9" width="5.140625" style="15" customWidth="1"/>
    <col min="10" max="10" width="4.28515625" style="15" customWidth="1"/>
    <col min="11" max="11" width="2.7109375" style="15" customWidth="1"/>
    <col min="12" max="12" width="1.7109375" style="40" customWidth="1"/>
    <col min="13" max="13" width="1.85546875" style="40" customWidth="1"/>
    <col min="14" max="14" width="1.7109375" style="40" customWidth="1"/>
    <col min="15" max="15" width="4.28515625" style="40" customWidth="1"/>
    <col min="16" max="18" width="1.85546875" style="40" customWidth="1"/>
    <col min="19" max="19" width="2" style="40" customWidth="1"/>
    <col min="20" max="21" width="4.140625" style="68" hidden="1" customWidth="1"/>
    <col min="22" max="22" width="3.85546875" style="40" customWidth="1"/>
    <col min="23" max="23" width="3" style="50" customWidth="1"/>
    <col min="24" max="24" width="0.28515625" style="50" customWidth="1"/>
    <col min="25" max="25" width="1.140625" style="40" hidden="1" customWidth="1"/>
    <col min="26" max="26" width="4" style="40" hidden="1" customWidth="1"/>
    <col min="27" max="27" width="3.7109375" style="40" customWidth="1"/>
    <col min="28" max="28" width="3.5703125" style="40" customWidth="1"/>
    <col min="29" max="29" width="2.42578125" style="40" customWidth="1"/>
    <col min="30" max="30" width="4.28515625" style="40" customWidth="1"/>
    <col min="31" max="31" width="4" style="50" hidden="1" customWidth="1"/>
    <col min="32" max="32" width="2.28515625" style="40" hidden="1" customWidth="1"/>
    <col min="33" max="33" width="2.28515625" style="50" hidden="1" customWidth="1"/>
    <col min="34" max="34" width="2.85546875" style="40" hidden="1" customWidth="1"/>
    <col min="35" max="35" width="0.140625" style="40" hidden="1" customWidth="1"/>
    <col min="36" max="36" width="1.7109375" style="40" hidden="1" customWidth="1"/>
    <col min="37" max="37" width="3.28515625" style="40" customWidth="1"/>
    <col min="38" max="38" width="2.5703125" style="50" customWidth="1"/>
    <col min="39" max="39" width="2.140625" style="50" customWidth="1"/>
    <col min="40" max="40" width="3.42578125" style="40" customWidth="1"/>
    <col min="41" max="41" width="1.28515625" style="40" hidden="1" customWidth="1"/>
    <col min="42" max="42" width="1.85546875" style="40" hidden="1" customWidth="1"/>
    <col min="43" max="43" width="3.28515625" style="17" customWidth="1"/>
    <col min="44" max="44" width="0.28515625" style="50" customWidth="1"/>
    <col min="45" max="45" width="0.7109375" style="50" hidden="1" customWidth="1"/>
    <col min="46" max="46" width="2.85546875" style="40" hidden="1" customWidth="1"/>
    <col min="47" max="47" width="2.42578125" style="40" hidden="1" customWidth="1"/>
    <col min="48" max="48" width="2.5703125" style="40" hidden="1" customWidth="1"/>
    <col min="49" max="49" width="3.140625" style="40" customWidth="1"/>
    <col min="50" max="50" width="2.42578125" style="50" customWidth="1"/>
    <col min="51" max="51" width="2.28515625" style="50" customWidth="1"/>
    <col min="52" max="52" width="2.85546875" style="40" customWidth="1"/>
    <col min="53" max="53" width="2.5703125" style="40" customWidth="1"/>
    <col min="54" max="54" width="2.42578125" style="40" customWidth="1"/>
    <col min="55" max="55" width="1.42578125" style="40" customWidth="1"/>
    <col min="56" max="56" width="0.140625" style="50" customWidth="1"/>
    <col min="57" max="57" width="2.85546875" style="40" customWidth="1"/>
    <col min="58" max="58" width="2.140625" style="40" customWidth="1"/>
    <col min="59" max="59" width="2.28515625" style="40" customWidth="1"/>
    <col min="60" max="60" width="3.140625" style="40" customWidth="1"/>
    <col min="61" max="62" width="2.42578125" style="50" customWidth="1"/>
    <col min="63" max="63" width="2.85546875" style="40" customWidth="1"/>
    <col min="64" max="65" width="2.42578125" style="40" customWidth="1"/>
    <col min="66" max="66" width="5.140625" style="40" hidden="1" customWidth="1"/>
    <col min="67" max="67" width="2.85546875" style="50" hidden="1" customWidth="1"/>
    <col min="68" max="70" width="2.85546875" style="40" hidden="1" customWidth="1"/>
    <col min="71" max="71" width="5.5703125" style="40" hidden="1" customWidth="1"/>
    <col min="72" max="72" width="2.85546875" style="50" hidden="1" customWidth="1"/>
    <col min="73" max="74" width="2.85546875" style="40" hidden="1" customWidth="1"/>
    <col min="75" max="75" width="7" style="40" hidden="1" customWidth="1"/>
    <col min="76" max="76" width="3.42578125" style="15" customWidth="1"/>
    <col min="77" max="78" width="2.28515625" style="15" customWidth="1"/>
    <col min="79" max="79" width="2.7109375" style="15" customWidth="1"/>
    <col min="80" max="80" width="2.85546875" style="15" customWidth="1"/>
    <col min="81" max="81" width="2.28515625" style="15" customWidth="1"/>
    <col min="82" max="82" width="3.140625" style="15" customWidth="1"/>
    <col min="83" max="84" width="2.5703125" style="15" customWidth="1"/>
    <col min="85" max="86" width="2.85546875" style="15" customWidth="1"/>
    <col min="87" max="87" width="2.7109375" style="15" customWidth="1"/>
    <col min="88" max="88" width="5" style="15" customWidth="1"/>
    <col min="89" max="89" width="6.7109375" style="15" customWidth="1"/>
    <col min="90" max="90" width="8.85546875" style="15" customWidth="1"/>
    <col min="91" max="305" width="9.140625" style="15"/>
    <col min="306" max="306" width="8.85546875" style="15" customWidth="1"/>
    <col min="307" max="313" width="4.140625" style="15" customWidth="1"/>
    <col min="314" max="314" width="7.85546875" style="15" customWidth="1"/>
    <col min="315" max="315" width="11.28515625" style="15" customWidth="1"/>
    <col min="316" max="320" width="2.140625" style="15" customWidth="1"/>
    <col min="321" max="321" width="0" style="15" hidden="1" customWidth="1"/>
    <col min="322" max="322" width="4.7109375" style="15" customWidth="1"/>
    <col min="323" max="323" width="3.85546875" style="15" customWidth="1"/>
    <col min="324" max="324" width="0" style="15" hidden="1" customWidth="1"/>
    <col min="325" max="325" width="4.85546875" style="15" customWidth="1"/>
    <col min="326" max="327" width="5.140625" style="15" customWidth="1"/>
    <col min="328" max="332" width="6.7109375" style="15" customWidth="1"/>
    <col min="333" max="333" width="0" style="15" hidden="1" customWidth="1"/>
    <col min="334" max="334" width="4.85546875" style="15" customWidth="1"/>
    <col min="335" max="342" width="4.140625" style="15" customWidth="1"/>
    <col min="343" max="561" width="9.140625" style="15"/>
    <col min="562" max="562" width="8.85546875" style="15" customWidth="1"/>
    <col min="563" max="569" width="4.140625" style="15" customWidth="1"/>
    <col min="570" max="570" width="7.85546875" style="15" customWidth="1"/>
    <col min="571" max="571" width="11.28515625" style="15" customWidth="1"/>
    <col min="572" max="576" width="2.140625" style="15" customWidth="1"/>
    <col min="577" max="577" width="0" style="15" hidden="1" customWidth="1"/>
    <col min="578" max="578" width="4.7109375" style="15" customWidth="1"/>
    <col min="579" max="579" width="3.85546875" style="15" customWidth="1"/>
    <col min="580" max="580" width="0" style="15" hidden="1" customWidth="1"/>
    <col min="581" max="581" width="4.85546875" style="15" customWidth="1"/>
    <col min="582" max="583" width="5.140625" style="15" customWidth="1"/>
    <col min="584" max="588" width="6.7109375" style="15" customWidth="1"/>
    <col min="589" max="589" width="0" style="15" hidden="1" customWidth="1"/>
    <col min="590" max="590" width="4.85546875" style="15" customWidth="1"/>
    <col min="591" max="598" width="4.140625" style="15" customWidth="1"/>
    <col min="599" max="817" width="9.140625" style="15"/>
    <col min="818" max="818" width="8.85546875" style="15" customWidth="1"/>
    <col min="819" max="825" width="4.140625" style="15" customWidth="1"/>
    <col min="826" max="826" width="7.85546875" style="15" customWidth="1"/>
    <col min="827" max="827" width="11.28515625" style="15" customWidth="1"/>
    <col min="828" max="832" width="2.140625" style="15" customWidth="1"/>
    <col min="833" max="833" width="0" style="15" hidden="1" customWidth="1"/>
    <col min="834" max="834" width="4.7109375" style="15" customWidth="1"/>
    <col min="835" max="835" width="3.85546875" style="15" customWidth="1"/>
    <col min="836" max="836" width="0" style="15" hidden="1" customWidth="1"/>
    <col min="837" max="837" width="4.85546875" style="15" customWidth="1"/>
    <col min="838" max="839" width="5.140625" style="15" customWidth="1"/>
    <col min="840" max="844" width="6.7109375" style="15" customWidth="1"/>
    <col min="845" max="845" width="0" style="15" hidden="1" customWidth="1"/>
    <col min="846" max="846" width="4.85546875" style="15" customWidth="1"/>
    <col min="847" max="854" width="4.140625" style="15" customWidth="1"/>
    <col min="855" max="1073" width="9.140625" style="15"/>
    <col min="1074" max="1074" width="8.85546875" style="15" customWidth="1"/>
    <col min="1075" max="1081" width="4.140625" style="15" customWidth="1"/>
    <col min="1082" max="1082" width="7.85546875" style="15" customWidth="1"/>
    <col min="1083" max="1083" width="11.28515625" style="15" customWidth="1"/>
    <col min="1084" max="1088" width="2.140625" style="15" customWidth="1"/>
    <col min="1089" max="1089" width="0" style="15" hidden="1" customWidth="1"/>
    <col min="1090" max="1090" width="4.7109375" style="15" customWidth="1"/>
    <col min="1091" max="1091" width="3.85546875" style="15" customWidth="1"/>
    <col min="1092" max="1092" width="0" style="15" hidden="1" customWidth="1"/>
    <col min="1093" max="1093" width="4.85546875" style="15" customWidth="1"/>
    <col min="1094" max="1095" width="5.140625" style="15" customWidth="1"/>
    <col min="1096" max="1100" width="6.7109375" style="15" customWidth="1"/>
    <col min="1101" max="1101" width="0" style="15" hidden="1" customWidth="1"/>
    <col min="1102" max="1102" width="4.85546875" style="15" customWidth="1"/>
    <col min="1103" max="1110" width="4.140625" style="15" customWidth="1"/>
    <col min="1111" max="1329" width="9.140625" style="15"/>
    <col min="1330" max="1330" width="8.85546875" style="15" customWidth="1"/>
    <col min="1331" max="1337" width="4.140625" style="15" customWidth="1"/>
    <col min="1338" max="1338" width="7.85546875" style="15" customWidth="1"/>
    <col min="1339" max="1339" width="11.28515625" style="15" customWidth="1"/>
    <col min="1340" max="1344" width="2.140625" style="15" customWidth="1"/>
    <col min="1345" max="1345" width="0" style="15" hidden="1" customWidth="1"/>
    <col min="1346" max="1346" width="4.7109375" style="15" customWidth="1"/>
    <col min="1347" max="1347" width="3.85546875" style="15" customWidth="1"/>
    <col min="1348" max="1348" width="0" style="15" hidden="1" customWidth="1"/>
    <col min="1349" max="1349" width="4.85546875" style="15" customWidth="1"/>
    <col min="1350" max="1351" width="5.140625" style="15" customWidth="1"/>
    <col min="1352" max="1356" width="6.7109375" style="15" customWidth="1"/>
    <col min="1357" max="1357" width="0" style="15" hidden="1" customWidth="1"/>
    <col min="1358" max="1358" width="4.85546875" style="15" customWidth="1"/>
    <col min="1359" max="1366" width="4.140625" style="15" customWidth="1"/>
    <col min="1367" max="1585" width="9.140625" style="15"/>
    <col min="1586" max="1586" width="8.85546875" style="15" customWidth="1"/>
    <col min="1587" max="1593" width="4.140625" style="15" customWidth="1"/>
    <col min="1594" max="1594" width="7.85546875" style="15" customWidth="1"/>
    <col min="1595" max="1595" width="11.28515625" style="15" customWidth="1"/>
    <col min="1596" max="1600" width="2.140625" style="15" customWidth="1"/>
    <col min="1601" max="1601" width="0" style="15" hidden="1" customWidth="1"/>
    <col min="1602" max="1602" width="4.7109375" style="15" customWidth="1"/>
    <col min="1603" max="1603" width="3.85546875" style="15" customWidth="1"/>
    <col min="1604" max="1604" width="0" style="15" hidden="1" customWidth="1"/>
    <col min="1605" max="1605" width="4.85546875" style="15" customWidth="1"/>
    <col min="1606" max="1607" width="5.140625" style="15" customWidth="1"/>
    <col min="1608" max="1612" width="6.7109375" style="15" customWidth="1"/>
    <col min="1613" max="1613" width="0" style="15" hidden="1" customWidth="1"/>
    <col min="1614" max="1614" width="4.85546875" style="15" customWidth="1"/>
    <col min="1615" max="1622" width="4.140625" style="15" customWidth="1"/>
    <col min="1623" max="1841" width="9.140625" style="15"/>
    <col min="1842" max="1842" width="8.85546875" style="15" customWidth="1"/>
    <col min="1843" max="1849" width="4.140625" style="15" customWidth="1"/>
    <col min="1850" max="1850" width="7.85546875" style="15" customWidth="1"/>
    <col min="1851" max="1851" width="11.28515625" style="15" customWidth="1"/>
    <col min="1852" max="1856" width="2.140625" style="15" customWidth="1"/>
    <col min="1857" max="1857" width="0" style="15" hidden="1" customWidth="1"/>
    <col min="1858" max="1858" width="4.7109375" style="15" customWidth="1"/>
    <col min="1859" max="1859" width="3.85546875" style="15" customWidth="1"/>
    <col min="1860" max="1860" width="0" style="15" hidden="1" customWidth="1"/>
    <col min="1861" max="1861" width="4.85546875" style="15" customWidth="1"/>
    <col min="1862" max="1863" width="5.140625" style="15" customWidth="1"/>
    <col min="1864" max="1868" width="6.7109375" style="15" customWidth="1"/>
    <col min="1869" max="1869" width="0" style="15" hidden="1" customWidth="1"/>
    <col min="1870" max="1870" width="4.85546875" style="15" customWidth="1"/>
    <col min="1871" max="1878" width="4.140625" style="15" customWidth="1"/>
    <col min="1879" max="2097" width="9.140625" style="15"/>
    <col min="2098" max="2098" width="8.85546875" style="15" customWidth="1"/>
    <col min="2099" max="2105" width="4.140625" style="15" customWidth="1"/>
    <col min="2106" max="2106" width="7.85546875" style="15" customWidth="1"/>
    <col min="2107" max="2107" width="11.28515625" style="15" customWidth="1"/>
    <col min="2108" max="2112" width="2.140625" style="15" customWidth="1"/>
    <col min="2113" max="2113" width="0" style="15" hidden="1" customWidth="1"/>
    <col min="2114" max="2114" width="4.7109375" style="15" customWidth="1"/>
    <col min="2115" max="2115" width="3.85546875" style="15" customWidth="1"/>
    <col min="2116" max="2116" width="0" style="15" hidden="1" customWidth="1"/>
    <col min="2117" max="2117" width="4.85546875" style="15" customWidth="1"/>
    <col min="2118" max="2119" width="5.140625" style="15" customWidth="1"/>
    <col min="2120" max="2124" width="6.7109375" style="15" customWidth="1"/>
    <col min="2125" max="2125" width="0" style="15" hidden="1" customWidth="1"/>
    <col min="2126" max="2126" width="4.85546875" style="15" customWidth="1"/>
    <col min="2127" max="2134" width="4.140625" style="15" customWidth="1"/>
    <col min="2135" max="2353" width="9.140625" style="15"/>
    <col min="2354" max="2354" width="8.85546875" style="15" customWidth="1"/>
    <col min="2355" max="2361" width="4.140625" style="15" customWidth="1"/>
    <col min="2362" max="2362" width="7.85546875" style="15" customWidth="1"/>
    <col min="2363" max="2363" width="11.28515625" style="15" customWidth="1"/>
    <col min="2364" max="2368" width="2.140625" style="15" customWidth="1"/>
    <col min="2369" max="2369" width="0" style="15" hidden="1" customWidth="1"/>
    <col min="2370" max="2370" width="4.7109375" style="15" customWidth="1"/>
    <col min="2371" max="2371" width="3.85546875" style="15" customWidth="1"/>
    <col min="2372" max="2372" width="0" style="15" hidden="1" customWidth="1"/>
    <col min="2373" max="2373" width="4.85546875" style="15" customWidth="1"/>
    <col min="2374" max="2375" width="5.140625" style="15" customWidth="1"/>
    <col min="2376" max="2380" width="6.7109375" style="15" customWidth="1"/>
    <col min="2381" max="2381" width="0" style="15" hidden="1" customWidth="1"/>
    <col min="2382" max="2382" width="4.85546875" style="15" customWidth="1"/>
    <col min="2383" max="2390" width="4.140625" style="15" customWidth="1"/>
    <col min="2391" max="2609" width="9.140625" style="15"/>
    <col min="2610" max="2610" width="8.85546875" style="15" customWidth="1"/>
    <col min="2611" max="2617" width="4.140625" style="15" customWidth="1"/>
    <col min="2618" max="2618" width="7.85546875" style="15" customWidth="1"/>
    <col min="2619" max="2619" width="11.28515625" style="15" customWidth="1"/>
    <col min="2620" max="2624" width="2.140625" style="15" customWidth="1"/>
    <col min="2625" max="2625" width="0" style="15" hidden="1" customWidth="1"/>
    <col min="2626" max="2626" width="4.7109375" style="15" customWidth="1"/>
    <col min="2627" max="2627" width="3.85546875" style="15" customWidth="1"/>
    <col min="2628" max="2628" width="0" style="15" hidden="1" customWidth="1"/>
    <col min="2629" max="2629" width="4.85546875" style="15" customWidth="1"/>
    <col min="2630" max="2631" width="5.140625" style="15" customWidth="1"/>
    <col min="2632" max="2636" width="6.7109375" style="15" customWidth="1"/>
    <col min="2637" max="2637" width="0" style="15" hidden="1" customWidth="1"/>
    <col min="2638" max="2638" width="4.85546875" style="15" customWidth="1"/>
    <col min="2639" max="2646" width="4.140625" style="15" customWidth="1"/>
    <col min="2647" max="2865" width="9.140625" style="15"/>
    <col min="2866" max="2866" width="8.85546875" style="15" customWidth="1"/>
    <col min="2867" max="2873" width="4.140625" style="15" customWidth="1"/>
    <col min="2874" max="2874" width="7.85546875" style="15" customWidth="1"/>
    <col min="2875" max="2875" width="11.28515625" style="15" customWidth="1"/>
    <col min="2876" max="2880" width="2.140625" style="15" customWidth="1"/>
    <col min="2881" max="2881" width="0" style="15" hidden="1" customWidth="1"/>
    <col min="2882" max="2882" width="4.7109375" style="15" customWidth="1"/>
    <col min="2883" max="2883" width="3.85546875" style="15" customWidth="1"/>
    <col min="2884" max="2884" width="0" style="15" hidden="1" customWidth="1"/>
    <col min="2885" max="2885" width="4.85546875" style="15" customWidth="1"/>
    <col min="2886" max="2887" width="5.140625" style="15" customWidth="1"/>
    <col min="2888" max="2892" width="6.7109375" style="15" customWidth="1"/>
    <col min="2893" max="2893" width="0" style="15" hidden="1" customWidth="1"/>
    <col min="2894" max="2894" width="4.85546875" style="15" customWidth="1"/>
    <col min="2895" max="2902" width="4.140625" style="15" customWidth="1"/>
    <col min="2903" max="3121" width="9.140625" style="15"/>
    <col min="3122" max="3122" width="8.85546875" style="15" customWidth="1"/>
    <col min="3123" max="3129" width="4.140625" style="15" customWidth="1"/>
    <col min="3130" max="3130" width="7.85546875" style="15" customWidth="1"/>
    <col min="3131" max="3131" width="11.28515625" style="15" customWidth="1"/>
    <col min="3132" max="3136" width="2.140625" style="15" customWidth="1"/>
    <col min="3137" max="3137" width="0" style="15" hidden="1" customWidth="1"/>
    <col min="3138" max="3138" width="4.7109375" style="15" customWidth="1"/>
    <col min="3139" max="3139" width="3.85546875" style="15" customWidth="1"/>
    <col min="3140" max="3140" width="0" style="15" hidden="1" customWidth="1"/>
    <col min="3141" max="3141" width="4.85546875" style="15" customWidth="1"/>
    <col min="3142" max="3143" width="5.140625" style="15" customWidth="1"/>
    <col min="3144" max="3148" width="6.7109375" style="15" customWidth="1"/>
    <col min="3149" max="3149" width="0" style="15" hidden="1" customWidth="1"/>
    <col min="3150" max="3150" width="4.85546875" style="15" customWidth="1"/>
    <col min="3151" max="3158" width="4.140625" style="15" customWidth="1"/>
    <col min="3159" max="3377" width="9.140625" style="15"/>
    <col min="3378" max="3378" width="8.85546875" style="15" customWidth="1"/>
    <col min="3379" max="3385" width="4.140625" style="15" customWidth="1"/>
    <col min="3386" max="3386" width="7.85546875" style="15" customWidth="1"/>
    <col min="3387" max="3387" width="11.28515625" style="15" customWidth="1"/>
    <col min="3388" max="3392" width="2.140625" style="15" customWidth="1"/>
    <col min="3393" max="3393" width="0" style="15" hidden="1" customWidth="1"/>
    <col min="3394" max="3394" width="4.7109375" style="15" customWidth="1"/>
    <col min="3395" max="3395" width="3.85546875" style="15" customWidth="1"/>
    <col min="3396" max="3396" width="0" style="15" hidden="1" customWidth="1"/>
    <col min="3397" max="3397" width="4.85546875" style="15" customWidth="1"/>
    <col min="3398" max="3399" width="5.140625" style="15" customWidth="1"/>
    <col min="3400" max="3404" width="6.7109375" style="15" customWidth="1"/>
    <col min="3405" max="3405" width="0" style="15" hidden="1" customWidth="1"/>
    <col min="3406" max="3406" width="4.85546875" style="15" customWidth="1"/>
    <col min="3407" max="3414" width="4.140625" style="15" customWidth="1"/>
    <col min="3415" max="3633" width="9.140625" style="15"/>
    <col min="3634" max="3634" width="8.85546875" style="15" customWidth="1"/>
    <col min="3635" max="3641" width="4.140625" style="15" customWidth="1"/>
    <col min="3642" max="3642" width="7.85546875" style="15" customWidth="1"/>
    <col min="3643" max="3643" width="11.28515625" style="15" customWidth="1"/>
    <col min="3644" max="3648" width="2.140625" style="15" customWidth="1"/>
    <col min="3649" max="3649" width="0" style="15" hidden="1" customWidth="1"/>
    <col min="3650" max="3650" width="4.7109375" style="15" customWidth="1"/>
    <col min="3651" max="3651" width="3.85546875" style="15" customWidth="1"/>
    <col min="3652" max="3652" width="0" style="15" hidden="1" customWidth="1"/>
    <col min="3653" max="3653" width="4.85546875" style="15" customWidth="1"/>
    <col min="3654" max="3655" width="5.140625" style="15" customWidth="1"/>
    <col min="3656" max="3660" width="6.7109375" style="15" customWidth="1"/>
    <col min="3661" max="3661" width="0" style="15" hidden="1" customWidth="1"/>
    <col min="3662" max="3662" width="4.85546875" style="15" customWidth="1"/>
    <col min="3663" max="3670" width="4.140625" style="15" customWidth="1"/>
    <col min="3671" max="3889" width="9.140625" style="15"/>
    <col min="3890" max="3890" width="8.85546875" style="15" customWidth="1"/>
    <col min="3891" max="3897" width="4.140625" style="15" customWidth="1"/>
    <col min="3898" max="3898" width="7.85546875" style="15" customWidth="1"/>
    <col min="3899" max="3899" width="11.28515625" style="15" customWidth="1"/>
    <col min="3900" max="3904" width="2.140625" style="15" customWidth="1"/>
    <col min="3905" max="3905" width="0" style="15" hidden="1" customWidth="1"/>
    <col min="3906" max="3906" width="4.7109375" style="15" customWidth="1"/>
    <col min="3907" max="3907" width="3.85546875" style="15" customWidth="1"/>
    <col min="3908" max="3908" width="0" style="15" hidden="1" customWidth="1"/>
    <col min="3909" max="3909" width="4.85546875" style="15" customWidth="1"/>
    <col min="3910" max="3911" width="5.140625" style="15" customWidth="1"/>
    <col min="3912" max="3916" width="6.7109375" style="15" customWidth="1"/>
    <col min="3917" max="3917" width="0" style="15" hidden="1" customWidth="1"/>
    <col min="3918" max="3918" width="4.85546875" style="15" customWidth="1"/>
    <col min="3919" max="3926" width="4.140625" style="15" customWidth="1"/>
    <col min="3927" max="4145" width="9.140625" style="15"/>
    <col min="4146" max="4146" width="8.85546875" style="15" customWidth="1"/>
    <col min="4147" max="4153" width="4.140625" style="15" customWidth="1"/>
    <col min="4154" max="4154" width="7.85546875" style="15" customWidth="1"/>
    <col min="4155" max="4155" width="11.28515625" style="15" customWidth="1"/>
    <col min="4156" max="4160" width="2.140625" style="15" customWidth="1"/>
    <col min="4161" max="4161" width="0" style="15" hidden="1" customWidth="1"/>
    <col min="4162" max="4162" width="4.7109375" style="15" customWidth="1"/>
    <col min="4163" max="4163" width="3.85546875" style="15" customWidth="1"/>
    <col min="4164" max="4164" width="0" style="15" hidden="1" customWidth="1"/>
    <col min="4165" max="4165" width="4.85546875" style="15" customWidth="1"/>
    <col min="4166" max="4167" width="5.140625" style="15" customWidth="1"/>
    <col min="4168" max="4172" width="6.7109375" style="15" customWidth="1"/>
    <col min="4173" max="4173" width="0" style="15" hidden="1" customWidth="1"/>
    <col min="4174" max="4174" width="4.85546875" style="15" customWidth="1"/>
    <col min="4175" max="4182" width="4.140625" style="15" customWidth="1"/>
    <col min="4183" max="4401" width="9.140625" style="15"/>
    <col min="4402" max="4402" width="8.85546875" style="15" customWidth="1"/>
    <col min="4403" max="4409" width="4.140625" style="15" customWidth="1"/>
    <col min="4410" max="4410" width="7.85546875" style="15" customWidth="1"/>
    <col min="4411" max="4411" width="11.28515625" style="15" customWidth="1"/>
    <col min="4412" max="4416" width="2.140625" style="15" customWidth="1"/>
    <col min="4417" max="4417" width="0" style="15" hidden="1" customWidth="1"/>
    <col min="4418" max="4418" width="4.7109375" style="15" customWidth="1"/>
    <col min="4419" max="4419" width="3.85546875" style="15" customWidth="1"/>
    <col min="4420" max="4420" width="0" style="15" hidden="1" customWidth="1"/>
    <col min="4421" max="4421" width="4.85546875" style="15" customWidth="1"/>
    <col min="4422" max="4423" width="5.140625" style="15" customWidth="1"/>
    <col min="4424" max="4428" width="6.7109375" style="15" customWidth="1"/>
    <col min="4429" max="4429" width="0" style="15" hidden="1" customWidth="1"/>
    <col min="4430" max="4430" width="4.85546875" style="15" customWidth="1"/>
    <col min="4431" max="4438" width="4.140625" style="15" customWidth="1"/>
    <col min="4439" max="4657" width="9.140625" style="15"/>
    <col min="4658" max="4658" width="8.85546875" style="15" customWidth="1"/>
    <col min="4659" max="4665" width="4.140625" style="15" customWidth="1"/>
    <col min="4666" max="4666" width="7.85546875" style="15" customWidth="1"/>
    <col min="4667" max="4667" width="11.28515625" style="15" customWidth="1"/>
    <col min="4668" max="4672" width="2.140625" style="15" customWidth="1"/>
    <col min="4673" max="4673" width="0" style="15" hidden="1" customWidth="1"/>
    <col min="4674" max="4674" width="4.7109375" style="15" customWidth="1"/>
    <col min="4675" max="4675" width="3.85546875" style="15" customWidth="1"/>
    <col min="4676" max="4676" width="0" style="15" hidden="1" customWidth="1"/>
    <col min="4677" max="4677" width="4.85546875" style="15" customWidth="1"/>
    <col min="4678" max="4679" width="5.140625" style="15" customWidth="1"/>
    <col min="4680" max="4684" width="6.7109375" style="15" customWidth="1"/>
    <col min="4685" max="4685" width="0" style="15" hidden="1" customWidth="1"/>
    <col min="4686" max="4686" width="4.85546875" style="15" customWidth="1"/>
    <col min="4687" max="4694" width="4.140625" style="15" customWidth="1"/>
    <col min="4695" max="4913" width="9.140625" style="15"/>
    <col min="4914" max="4914" width="8.85546875" style="15" customWidth="1"/>
    <col min="4915" max="4921" width="4.140625" style="15" customWidth="1"/>
    <col min="4922" max="4922" width="7.85546875" style="15" customWidth="1"/>
    <col min="4923" max="4923" width="11.28515625" style="15" customWidth="1"/>
    <col min="4924" max="4928" width="2.140625" style="15" customWidth="1"/>
    <col min="4929" max="4929" width="0" style="15" hidden="1" customWidth="1"/>
    <col min="4930" max="4930" width="4.7109375" style="15" customWidth="1"/>
    <col min="4931" max="4931" width="3.85546875" style="15" customWidth="1"/>
    <col min="4932" max="4932" width="0" style="15" hidden="1" customWidth="1"/>
    <col min="4933" max="4933" width="4.85546875" style="15" customWidth="1"/>
    <col min="4934" max="4935" width="5.140625" style="15" customWidth="1"/>
    <col min="4936" max="4940" width="6.7109375" style="15" customWidth="1"/>
    <col min="4941" max="4941" width="0" style="15" hidden="1" customWidth="1"/>
    <col min="4942" max="4942" width="4.85546875" style="15" customWidth="1"/>
    <col min="4943" max="4950" width="4.140625" style="15" customWidth="1"/>
    <col min="4951" max="5169" width="9.140625" style="15"/>
    <col min="5170" max="5170" width="8.85546875" style="15" customWidth="1"/>
    <col min="5171" max="5177" width="4.140625" style="15" customWidth="1"/>
    <col min="5178" max="5178" width="7.85546875" style="15" customWidth="1"/>
    <col min="5179" max="5179" width="11.28515625" style="15" customWidth="1"/>
    <col min="5180" max="5184" width="2.140625" style="15" customWidth="1"/>
    <col min="5185" max="5185" width="0" style="15" hidden="1" customWidth="1"/>
    <col min="5186" max="5186" width="4.7109375" style="15" customWidth="1"/>
    <col min="5187" max="5187" width="3.85546875" style="15" customWidth="1"/>
    <col min="5188" max="5188" width="0" style="15" hidden="1" customWidth="1"/>
    <col min="5189" max="5189" width="4.85546875" style="15" customWidth="1"/>
    <col min="5190" max="5191" width="5.140625" style="15" customWidth="1"/>
    <col min="5192" max="5196" width="6.7109375" style="15" customWidth="1"/>
    <col min="5197" max="5197" width="0" style="15" hidden="1" customWidth="1"/>
    <col min="5198" max="5198" width="4.85546875" style="15" customWidth="1"/>
    <col min="5199" max="5206" width="4.140625" style="15" customWidth="1"/>
    <col min="5207" max="5425" width="9.140625" style="15"/>
    <col min="5426" max="5426" width="8.85546875" style="15" customWidth="1"/>
    <col min="5427" max="5433" width="4.140625" style="15" customWidth="1"/>
    <col min="5434" max="5434" width="7.85546875" style="15" customWidth="1"/>
    <col min="5435" max="5435" width="11.28515625" style="15" customWidth="1"/>
    <col min="5436" max="5440" width="2.140625" style="15" customWidth="1"/>
    <col min="5441" max="5441" width="0" style="15" hidden="1" customWidth="1"/>
    <col min="5442" max="5442" width="4.7109375" style="15" customWidth="1"/>
    <col min="5443" max="5443" width="3.85546875" style="15" customWidth="1"/>
    <col min="5444" max="5444" width="0" style="15" hidden="1" customWidth="1"/>
    <col min="5445" max="5445" width="4.85546875" style="15" customWidth="1"/>
    <col min="5446" max="5447" width="5.140625" style="15" customWidth="1"/>
    <col min="5448" max="5452" width="6.7109375" style="15" customWidth="1"/>
    <col min="5453" max="5453" width="0" style="15" hidden="1" customWidth="1"/>
    <col min="5454" max="5454" width="4.85546875" style="15" customWidth="1"/>
    <col min="5455" max="5462" width="4.140625" style="15" customWidth="1"/>
    <col min="5463" max="5681" width="9.140625" style="15"/>
    <col min="5682" max="5682" width="8.85546875" style="15" customWidth="1"/>
    <col min="5683" max="5689" width="4.140625" style="15" customWidth="1"/>
    <col min="5690" max="5690" width="7.85546875" style="15" customWidth="1"/>
    <col min="5691" max="5691" width="11.28515625" style="15" customWidth="1"/>
    <col min="5692" max="5696" width="2.140625" style="15" customWidth="1"/>
    <col min="5697" max="5697" width="0" style="15" hidden="1" customWidth="1"/>
    <col min="5698" max="5698" width="4.7109375" style="15" customWidth="1"/>
    <col min="5699" max="5699" width="3.85546875" style="15" customWidth="1"/>
    <col min="5700" max="5700" width="0" style="15" hidden="1" customWidth="1"/>
    <col min="5701" max="5701" width="4.85546875" style="15" customWidth="1"/>
    <col min="5702" max="5703" width="5.140625" style="15" customWidth="1"/>
    <col min="5704" max="5708" width="6.7109375" style="15" customWidth="1"/>
    <col min="5709" max="5709" width="0" style="15" hidden="1" customWidth="1"/>
    <col min="5710" max="5710" width="4.85546875" style="15" customWidth="1"/>
    <col min="5711" max="5718" width="4.140625" style="15" customWidth="1"/>
    <col min="5719" max="5937" width="9.140625" style="15"/>
    <col min="5938" max="5938" width="8.85546875" style="15" customWidth="1"/>
    <col min="5939" max="5945" width="4.140625" style="15" customWidth="1"/>
    <col min="5946" max="5946" width="7.85546875" style="15" customWidth="1"/>
    <col min="5947" max="5947" width="11.28515625" style="15" customWidth="1"/>
    <col min="5948" max="5952" width="2.140625" style="15" customWidth="1"/>
    <col min="5953" max="5953" width="0" style="15" hidden="1" customWidth="1"/>
    <col min="5954" max="5954" width="4.7109375" style="15" customWidth="1"/>
    <col min="5955" max="5955" width="3.85546875" style="15" customWidth="1"/>
    <col min="5956" max="5956" width="0" style="15" hidden="1" customWidth="1"/>
    <col min="5957" max="5957" width="4.85546875" style="15" customWidth="1"/>
    <col min="5958" max="5959" width="5.140625" style="15" customWidth="1"/>
    <col min="5960" max="5964" width="6.7109375" style="15" customWidth="1"/>
    <col min="5965" max="5965" width="0" style="15" hidden="1" customWidth="1"/>
    <col min="5966" max="5966" width="4.85546875" style="15" customWidth="1"/>
    <col min="5967" max="5974" width="4.140625" style="15" customWidth="1"/>
    <col min="5975" max="6193" width="9.140625" style="15"/>
    <col min="6194" max="6194" width="8.85546875" style="15" customWidth="1"/>
    <col min="6195" max="6201" width="4.140625" style="15" customWidth="1"/>
    <col min="6202" max="6202" width="7.85546875" style="15" customWidth="1"/>
    <col min="6203" max="6203" width="11.28515625" style="15" customWidth="1"/>
    <col min="6204" max="6208" width="2.140625" style="15" customWidth="1"/>
    <col min="6209" max="6209" width="0" style="15" hidden="1" customWidth="1"/>
    <col min="6210" max="6210" width="4.7109375" style="15" customWidth="1"/>
    <col min="6211" max="6211" width="3.85546875" style="15" customWidth="1"/>
    <col min="6212" max="6212" width="0" style="15" hidden="1" customWidth="1"/>
    <col min="6213" max="6213" width="4.85546875" style="15" customWidth="1"/>
    <col min="6214" max="6215" width="5.140625" style="15" customWidth="1"/>
    <col min="6216" max="6220" width="6.7109375" style="15" customWidth="1"/>
    <col min="6221" max="6221" width="0" style="15" hidden="1" customWidth="1"/>
    <col min="6222" max="6222" width="4.85546875" style="15" customWidth="1"/>
    <col min="6223" max="6230" width="4.140625" style="15" customWidth="1"/>
    <col min="6231" max="6449" width="9.140625" style="15"/>
    <col min="6450" max="6450" width="8.85546875" style="15" customWidth="1"/>
    <col min="6451" max="6457" width="4.140625" style="15" customWidth="1"/>
    <col min="6458" max="6458" width="7.85546875" style="15" customWidth="1"/>
    <col min="6459" max="6459" width="11.28515625" style="15" customWidth="1"/>
    <col min="6460" max="6464" width="2.140625" style="15" customWidth="1"/>
    <col min="6465" max="6465" width="0" style="15" hidden="1" customWidth="1"/>
    <col min="6466" max="6466" width="4.7109375" style="15" customWidth="1"/>
    <col min="6467" max="6467" width="3.85546875" style="15" customWidth="1"/>
    <col min="6468" max="6468" width="0" style="15" hidden="1" customWidth="1"/>
    <col min="6469" max="6469" width="4.85546875" style="15" customWidth="1"/>
    <col min="6470" max="6471" width="5.140625" style="15" customWidth="1"/>
    <col min="6472" max="6476" width="6.7109375" style="15" customWidth="1"/>
    <col min="6477" max="6477" width="0" style="15" hidden="1" customWidth="1"/>
    <col min="6478" max="6478" width="4.85546875" style="15" customWidth="1"/>
    <col min="6479" max="6486" width="4.140625" style="15" customWidth="1"/>
    <col min="6487" max="6705" width="9.140625" style="15"/>
    <col min="6706" max="6706" width="8.85546875" style="15" customWidth="1"/>
    <col min="6707" max="6713" width="4.140625" style="15" customWidth="1"/>
    <col min="6714" max="6714" width="7.85546875" style="15" customWidth="1"/>
    <col min="6715" max="6715" width="11.28515625" style="15" customWidth="1"/>
    <col min="6716" max="6720" width="2.140625" style="15" customWidth="1"/>
    <col min="6721" max="6721" width="0" style="15" hidden="1" customWidth="1"/>
    <col min="6722" max="6722" width="4.7109375" style="15" customWidth="1"/>
    <col min="6723" max="6723" width="3.85546875" style="15" customWidth="1"/>
    <col min="6724" max="6724" width="0" style="15" hidden="1" customWidth="1"/>
    <col min="6725" max="6725" width="4.85546875" style="15" customWidth="1"/>
    <col min="6726" max="6727" width="5.140625" style="15" customWidth="1"/>
    <col min="6728" max="6732" width="6.7109375" style="15" customWidth="1"/>
    <col min="6733" max="6733" width="0" style="15" hidden="1" customWidth="1"/>
    <col min="6734" max="6734" width="4.85546875" style="15" customWidth="1"/>
    <col min="6735" max="6742" width="4.140625" style="15" customWidth="1"/>
    <col min="6743" max="6961" width="9.140625" style="15"/>
    <col min="6962" max="6962" width="8.85546875" style="15" customWidth="1"/>
    <col min="6963" max="6969" width="4.140625" style="15" customWidth="1"/>
    <col min="6970" max="6970" width="7.85546875" style="15" customWidth="1"/>
    <col min="6971" max="6971" width="11.28515625" style="15" customWidth="1"/>
    <col min="6972" max="6976" width="2.140625" style="15" customWidth="1"/>
    <col min="6977" max="6977" width="0" style="15" hidden="1" customWidth="1"/>
    <col min="6978" max="6978" width="4.7109375" style="15" customWidth="1"/>
    <col min="6979" max="6979" width="3.85546875" style="15" customWidth="1"/>
    <col min="6980" max="6980" width="0" style="15" hidden="1" customWidth="1"/>
    <col min="6981" max="6981" width="4.85546875" style="15" customWidth="1"/>
    <col min="6982" max="6983" width="5.140625" style="15" customWidth="1"/>
    <col min="6984" max="6988" width="6.7109375" style="15" customWidth="1"/>
    <col min="6989" max="6989" width="0" style="15" hidden="1" customWidth="1"/>
    <col min="6990" max="6990" width="4.85546875" style="15" customWidth="1"/>
    <col min="6991" max="6998" width="4.140625" style="15" customWidth="1"/>
    <col min="6999" max="7217" width="9.140625" style="15"/>
    <col min="7218" max="7218" width="8.85546875" style="15" customWidth="1"/>
    <col min="7219" max="7225" width="4.140625" style="15" customWidth="1"/>
    <col min="7226" max="7226" width="7.85546875" style="15" customWidth="1"/>
    <col min="7227" max="7227" width="11.28515625" style="15" customWidth="1"/>
    <col min="7228" max="7232" width="2.140625" style="15" customWidth="1"/>
    <col min="7233" max="7233" width="0" style="15" hidden="1" customWidth="1"/>
    <col min="7234" max="7234" width="4.7109375" style="15" customWidth="1"/>
    <col min="7235" max="7235" width="3.85546875" style="15" customWidth="1"/>
    <col min="7236" max="7236" width="0" style="15" hidden="1" customWidth="1"/>
    <col min="7237" max="7237" width="4.85546875" style="15" customWidth="1"/>
    <col min="7238" max="7239" width="5.140625" style="15" customWidth="1"/>
    <col min="7240" max="7244" width="6.7109375" style="15" customWidth="1"/>
    <col min="7245" max="7245" width="0" style="15" hidden="1" customWidth="1"/>
    <col min="7246" max="7246" width="4.85546875" style="15" customWidth="1"/>
    <col min="7247" max="7254" width="4.140625" style="15" customWidth="1"/>
    <col min="7255" max="7473" width="9.140625" style="15"/>
    <col min="7474" max="7474" width="8.85546875" style="15" customWidth="1"/>
    <col min="7475" max="7481" width="4.140625" style="15" customWidth="1"/>
    <col min="7482" max="7482" width="7.85546875" style="15" customWidth="1"/>
    <col min="7483" max="7483" width="11.28515625" style="15" customWidth="1"/>
    <col min="7484" max="7488" width="2.140625" style="15" customWidth="1"/>
    <col min="7489" max="7489" width="0" style="15" hidden="1" customWidth="1"/>
    <col min="7490" max="7490" width="4.7109375" style="15" customWidth="1"/>
    <col min="7491" max="7491" width="3.85546875" style="15" customWidth="1"/>
    <col min="7492" max="7492" width="0" style="15" hidden="1" customWidth="1"/>
    <col min="7493" max="7493" width="4.85546875" style="15" customWidth="1"/>
    <col min="7494" max="7495" width="5.140625" style="15" customWidth="1"/>
    <col min="7496" max="7500" width="6.7109375" style="15" customWidth="1"/>
    <col min="7501" max="7501" width="0" style="15" hidden="1" customWidth="1"/>
    <col min="7502" max="7502" width="4.85546875" style="15" customWidth="1"/>
    <col min="7503" max="7510" width="4.140625" style="15" customWidth="1"/>
    <col min="7511" max="7729" width="9.140625" style="15"/>
    <col min="7730" max="7730" width="8.85546875" style="15" customWidth="1"/>
    <col min="7731" max="7737" width="4.140625" style="15" customWidth="1"/>
    <col min="7738" max="7738" width="7.85546875" style="15" customWidth="1"/>
    <col min="7739" max="7739" width="11.28515625" style="15" customWidth="1"/>
    <col min="7740" max="7744" width="2.140625" style="15" customWidth="1"/>
    <col min="7745" max="7745" width="0" style="15" hidden="1" customWidth="1"/>
    <col min="7746" max="7746" width="4.7109375" style="15" customWidth="1"/>
    <col min="7747" max="7747" width="3.85546875" style="15" customWidth="1"/>
    <col min="7748" max="7748" width="0" style="15" hidden="1" customWidth="1"/>
    <col min="7749" max="7749" width="4.85546875" style="15" customWidth="1"/>
    <col min="7750" max="7751" width="5.140625" style="15" customWidth="1"/>
    <col min="7752" max="7756" width="6.7109375" style="15" customWidth="1"/>
    <col min="7757" max="7757" width="0" style="15" hidden="1" customWidth="1"/>
    <col min="7758" max="7758" width="4.85546875" style="15" customWidth="1"/>
    <col min="7759" max="7766" width="4.140625" style="15" customWidth="1"/>
    <col min="7767" max="7985" width="9.140625" style="15"/>
    <col min="7986" max="7986" width="8.85546875" style="15" customWidth="1"/>
    <col min="7987" max="7993" width="4.140625" style="15" customWidth="1"/>
    <col min="7994" max="7994" width="7.85546875" style="15" customWidth="1"/>
    <col min="7995" max="7995" width="11.28515625" style="15" customWidth="1"/>
    <col min="7996" max="8000" width="2.140625" style="15" customWidth="1"/>
    <col min="8001" max="8001" width="0" style="15" hidden="1" customWidth="1"/>
    <col min="8002" max="8002" width="4.7109375" style="15" customWidth="1"/>
    <col min="8003" max="8003" width="3.85546875" style="15" customWidth="1"/>
    <col min="8004" max="8004" width="0" style="15" hidden="1" customWidth="1"/>
    <col min="8005" max="8005" width="4.85546875" style="15" customWidth="1"/>
    <col min="8006" max="8007" width="5.140625" style="15" customWidth="1"/>
    <col min="8008" max="8012" width="6.7109375" style="15" customWidth="1"/>
    <col min="8013" max="8013" width="0" style="15" hidden="1" customWidth="1"/>
    <col min="8014" max="8014" width="4.85546875" style="15" customWidth="1"/>
    <col min="8015" max="8022" width="4.140625" style="15" customWidth="1"/>
    <col min="8023" max="8241" width="9.140625" style="15"/>
    <col min="8242" max="8242" width="8.85546875" style="15" customWidth="1"/>
    <col min="8243" max="8249" width="4.140625" style="15" customWidth="1"/>
    <col min="8250" max="8250" width="7.85546875" style="15" customWidth="1"/>
    <col min="8251" max="8251" width="11.28515625" style="15" customWidth="1"/>
    <col min="8252" max="8256" width="2.140625" style="15" customWidth="1"/>
    <col min="8257" max="8257" width="0" style="15" hidden="1" customWidth="1"/>
    <col min="8258" max="8258" width="4.7109375" style="15" customWidth="1"/>
    <col min="8259" max="8259" width="3.85546875" style="15" customWidth="1"/>
    <col min="8260" max="8260" width="0" style="15" hidden="1" customWidth="1"/>
    <col min="8261" max="8261" width="4.85546875" style="15" customWidth="1"/>
    <col min="8262" max="8263" width="5.140625" style="15" customWidth="1"/>
    <col min="8264" max="8268" width="6.7109375" style="15" customWidth="1"/>
    <col min="8269" max="8269" width="0" style="15" hidden="1" customWidth="1"/>
    <col min="8270" max="8270" width="4.85546875" style="15" customWidth="1"/>
    <col min="8271" max="8278" width="4.140625" style="15" customWidth="1"/>
    <col min="8279" max="8497" width="9.140625" style="15"/>
    <col min="8498" max="8498" width="8.85546875" style="15" customWidth="1"/>
    <col min="8499" max="8505" width="4.140625" style="15" customWidth="1"/>
    <col min="8506" max="8506" width="7.85546875" style="15" customWidth="1"/>
    <col min="8507" max="8507" width="11.28515625" style="15" customWidth="1"/>
    <col min="8508" max="8512" width="2.140625" style="15" customWidth="1"/>
    <col min="8513" max="8513" width="0" style="15" hidden="1" customWidth="1"/>
    <col min="8514" max="8514" width="4.7109375" style="15" customWidth="1"/>
    <col min="8515" max="8515" width="3.85546875" style="15" customWidth="1"/>
    <col min="8516" max="8516" width="0" style="15" hidden="1" customWidth="1"/>
    <col min="8517" max="8517" width="4.85546875" style="15" customWidth="1"/>
    <col min="8518" max="8519" width="5.140625" style="15" customWidth="1"/>
    <col min="8520" max="8524" width="6.7109375" style="15" customWidth="1"/>
    <col min="8525" max="8525" width="0" style="15" hidden="1" customWidth="1"/>
    <col min="8526" max="8526" width="4.85546875" style="15" customWidth="1"/>
    <col min="8527" max="8534" width="4.140625" style="15" customWidth="1"/>
    <col min="8535" max="8753" width="9.140625" style="15"/>
    <col min="8754" max="8754" width="8.85546875" style="15" customWidth="1"/>
    <col min="8755" max="8761" width="4.140625" style="15" customWidth="1"/>
    <col min="8762" max="8762" width="7.85546875" style="15" customWidth="1"/>
    <col min="8763" max="8763" width="11.28515625" style="15" customWidth="1"/>
    <col min="8764" max="8768" width="2.140625" style="15" customWidth="1"/>
    <col min="8769" max="8769" width="0" style="15" hidden="1" customWidth="1"/>
    <col min="8770" max="8770" width="4.7109375" style="15" customWidth="1"/>
    <col min="8771" max="8771" width="3.85546875" style="15" customWidth="1"/>
    <col min="8772" max="8772" width="0" style="15" hidden="1" customWidth="1"/>
    <col min="8773" max="8773" width="4.85546875" style="15" customWidth="1"/>
    <col min="8774" max="8775" width="5.140625" style="15" customWidth="1"/>
    <col min="8776" max="8780" width="6.7109375" style="15" customWidth="1"/>
    <col min="8781" max="8781" width="0" style="15" hidden="1" customWidth="1"/>
    <col min="8782" max="8782" width="4.85546875" style="15" customWidth="1"/>
    <col min="8783" max="8790" width="4.140625" style="15" customWidth="1"/>
    <col min="8791" max="9009" width="9.140625" style="15"/>
    <col min="9010" max="9010" width="8.85546875" style="15" customWidth="1"/>
    <col min="9011" max="9017" width="4.140625" style="15" customWidth="1"/>
    <col min="9018" max="9018" width="7.85546875" style="15" customWidth="1"/>
    <col min="9019" max="9019" width="11.28515625" style="15" customWidth="1"/>
    <col min="9020" max="9024" width="2.140625" style="15" customWidth="1"/>
    <col min="9025" max="9025" width="0" style="15" hidden="1" customWidth="1"/>
    <col min="9026" max="9026" width="4.7109375" style="15" customWidth="1"/>
    <col min="9027" max="9027" width="3.85546875" style="15" customWidth="1"/>
    <col min="9028" max="9028" width="0" style="15" hidden="1" customWidth="1"/>
    <col min="9029" max="9029" width="4.85546875" style="15" customWidth="1"/>
    <col min="9030" max="9031" width="5.140625" style="15" customWidth="1"/>
    <col min="9032" max="9036" width="6.7109375" style="15" customWidth="1"/>
    <col min="9037" max="9037" width="0" style="15" hidden="1" customWidth="1"/>
    <col min="9038" max="9038" width="4.85546875" style="15" customWidth="1"/>
    <col min="9039" max="9046" width="4.140625" style="15" customWidth="1"/>
    <col min="9047" max="9265" width="9.140625" style="15"/>
    <col min="9266" max="9266" width="8.85546875" style="15" customWidth="1"/>
    <col min="9267" max="9273" width="4.140625" style="15" customWidth="1"/>
    <col min="9274" max="9274" width="7.85546875" style="15" customWidth="1"/>
    <col min="9275" max="9275" width="11.28515625" style="15" customWidth="1"/>
    <col min="9276" max="9280" width="2.140625" style="15" customWidth="1"/>
    <col min="9281" max="9281" width="0" style="15" hidden="1" customWidth="1"/>
    <col min="9282" max="9282" width="4.7109375" style="15" customWidth="1"/>
    <col min="9283" max="9283" width="3.85546875" style="15" customWidth="1"/>
    <col min="9284" max="9284" width="0" style="15" hidden="1" customWidth="1"/>
    <col min="9285" max="9285" width="4.85546875" style="15" customWidth="1"/>
    <col min="9286" max="9287" width="5.140625" style="15" customWidth="1"/>
    <col min="9288" max="9292" width="6.7109375" style="15" customWidth="1"/>
    <col min="9293" max="9293" width="0" style="15" hidden="1" customWidth="1"/>
    <col min="9294" max="9294" width="4.85546875" style="15" customWidth="1"/>
    <col min="9295" max="9302" width="4.140625" style="15" customWidth="1"/>
    <col min="9303" max="9521" width="9.140625" style="15"/>
    <col min="9522" max="9522" width="8.85546875" style="15" customWidth="1"/>
    <col min="9523" max="9529" width="4.140625" style="15" customWidth="1"/>
    <col min="9530" max="9530" width="7.85546875" style="15" customWidth="1"/>
    <col min="9531" max="9531" width="11.28515625" style="15" customWidth="1"/>
    <col min="9532" max="9536" width="2.140625" style="15" customWidth="1"/>
    <col min="9537" max="9537" width="0" style="15" hidden="1" customWidth="1"/>
    <col min="9538" max="9538" width="4.7109375" style="15" customWidth="1"/>
    <col min="9539" max="9539" width="3.85546875" style="15" customWidth="1"/>
    <col min="9540" max="9540" width="0" style="15" hidden="1" customWidth="1"/>
    <col min="9541" max="9541" width="4.85546875" style="15" customWidth="1"/>
    <col min="9542" max="9543" width="5.140625" style="15" customWidth="1"/>
    <col min="9544" max="9548" width="6.7109375" style="15" customWidth="1"/>
    <col min="9549" max="9549" width="0" style="15" hidden="1" customWidth="1"/>
    <col min="9550" max="9550" width="4.85546875" style="15" customWidth="1"/>
    <col min="9551" max="9558" width="4.140625" style="15" customWidth="1"/>
    <col min="9559" max="9777" width="9.140625" style="15"/>
    <col min="9778" max="9778" width="8.85546875" style="15" customWidth="1"/>
    <col min="9779" max="9785" width="4.140625" style="15" customWidth="1"/>
    <col min="9786" max="9786" width="7.85546875" style="15" customWidth="1"/>
    <col min="9787" max="9787" width="11.28515625" style="15" customWidth="1"/>
    <col min="9788" max="9792" width="2.140625" style="15" customWidth="1"/>
    <col min="9793" max="9793" width="0" style="15" hidden="1" customWidth="1"/>
    <col min="9794" max="9794" width="4.7109375" style="15" customWidth="1"/>
    <col min="9795" max="9795" width="3.85546875" style="15" customWidth="1"/>
    <col min="9796" max="9796" width="0" style="15" hidden="1" customWidth="1"/>
    <col min="9797" max="9797" width="4.85546875" style="15" customWidth="1"/>
    <col min="9798" max="9799" width="5.140625" style="15" customWidth="1"/>
    <col min="9800" max="9804" width="6.7109375" style="15" customWidth="1"/>
    <col min="9805" max="9805" width="0" style="15" hidden="1" customWidth="1"/>
    <col min="9806" max="9806" width="4.85546875" style="15" customWidth="1"/>
    <col min="9807" max="9814" width="4.140625" style="15" customWidth="1"/>
    <col min="9815" max="10033" width="9.140625" style="15"/>
    <col min="10034" max="10034" width="8.85546875" style="15" customWidth="1"/>
    <col min="10035" max="10041" width="4.140625" style="15" customWidth="1"/>
    <col min="10042" max="10042" width="7.85546875" style="15" customWidth="1"/>
    <col min="10043" max="10043" width="11.28515625" style="15" customWidth="1"/>
    <col min="10044" max="10048" width="2.140625" style="15" customWidth="1"/>
    <col min="10049" max="10049" width="0" style="15" hidden="1" customWidth="1"/>
    <col min="10050" max="10050" width="4.7109375" style="15" customWidth="1"/>
    <col min="10051" max="10051" width="3.85546875" style="15" customWidth="1"/>
    <col min="10052" max="10052" width="0" style="15" hidden="1" customWidth="1"/>
    <col min="10053" max="10053" width="4.85546875" style="15" customWidth="1"/>
    <col min="10054" max="10055" width="5.140625" style="15" customWidth="1"/>
    <col min="10056" max="10060" width="6.7109375" style="15" customWidth="1"/>
    <col min="10061" max="10061" width="0" style="15" hidden="1" customWidth="1"/>
    <col min="10062" max="10062" width="4.85546875" style="15" customWidth="1"/>
    <col min="10063" max="10070" width="4.140625" style="15" customWidth="1"/>
    <col min="10071" max="10289" width="9.140625" style="15"/>
    <col min="10290" max="10290" width="8.85546875" style="15" customWidth="1"/>
    <col min="10291" max="10297" width="4.140625" style="15" customWidth="1"/>
    <col min="10298" max="10298" width="7.85546875" style="15" customWidth="1"/>
    <col min="10299" max="10299" width="11.28515625" style="15" customWidth="1"/>
    <col min="10300" max="10304" width="2.140625" style="15" customWidth="1"/>
    <col min="10305" max="10305" width="0" style="15" hidden="1" customWidth="1"/>
    <col min="10306" max="10306" width="4.7109375" style="15" customWidth="1"/>
    <col min="10307" max="10307" width="3.85546875" style="15" customWidth="1"/>
    <col min="10308" max="10308" width="0" style="15" hidden="1" customWidth="1"/>
    <col min="10309" max="10309" width="4.85546875" style="15" customWidth="1"/>
    <col min="10310" max="10311" width="5.140625" style="15" customWidth="1"/>
    <col min="10312" max="10316" width="6.7109375" style="15" customWidth="1"/>
    <col min="10317" max="10317" width="0" style="15" hidden="1" customWidth="1"/>
    <col min="10318" max="10318" width="4.85546875" style="15" customWidth="1"/>
    <col min="10319" max="10326" width="4.140625" style="15" customWidth="1"/>
    <col min="10327" max="10545" width="9.140625" style="15"/>
    <col min="10546" max="10546" width="8.85546875" style="15" customWidth="1"/>
    <col min="10547" max="10553" width="4.140625" style="15" customWidth="1"/>
    <col min="10554" max="10554" width="7.85546875" style="15" customWidth="1"/>
    <col min="10555" max="10555" width="11.28515625" style="15" customWidth="1"/>
    <col min="10556" max="10560" width="2.140625" style="15" customWidth="1"/>
    <col min="10561" max="10561" width="0" style="15" hidden="1" customWidth="1"/>
    <col min="10562" max="10562" width="4.7109375" style="15" customWidth="1"/>
    <col min="10563" max="10563" width="3.85546875" style="15" customWidth="1"/>
    <col min="10564" max="10564" width="0" style="15" hidden="1" customWidth="1"/>
    <col min="10565" max="10565" width="4.85546875" style="15" customWidth="1"/>
    <col min="10566" max="10567" width="5.140625" style="15" customWidth="1"/>
    <col min="10568" max="10572" width="6.7109375" style="15" customWidth="1"/>
    <col min="10573" max="10573" width="0" style="15" hidden="1" customWidth="1"/>
    <col min="10574" max="10574" width="4.85546875" style="15" customWidth="1"/>
    <col min="10575" max="10582" width="4.140625" style="15" customWidth="1"/>
    <col min="10583" max="10801" width="9.140625" style="15"/>
    <col min="10802" max="10802" width="8.85546875" style="15" customWidth="1"/>
    <col min="10803" max="10809" width="4.140625" style="15" customWidth="1"/>
    <col min="10810" max="10810" width="7.85546875" style="15" customWidth="1"/>
    <col min="10811" max="10811" width="11.28515625" style="15" customWidth="1"/>
    <col min="10812" max="10816" width="2.140625" style="15" customWidth="1"/>
    <col min="10817" max="10817" width="0" style="15" hidden="1" customWidth="1"/>
    <col min="10818" max="10818" width="4.7109375" style="15" customWidth="1"/>
    <col min="10819" max="10819" width="3.85546875" style="15" customWidth="1"/>
    <col min="10820" max="10820" width="0" style="15" hidden="1" customWidth="1"/>
    <col min="10821" max="10821" width="4.85546875" style="15" customWidth="1"/>
    <col min="10822" max="10823" width="5.140625" style="15" customWidth="1"/>
    <col min="10824" max="10828" width="6.7109375" style="15" customWidth="1"/>
    <col min="10829" max="10829" width="0" style="15" hidden="1" customWidth="1"/>
    <col min="10830" max="10830" width="4.85546875" style="15" customWidth="1"/>
    <col min="10831" max="10838" width="4.140625" style="15" customWidth="1"/>
    <col min="10839" max="11057" width="9.140625" style="15"/>
    <col min="11058" max="11058" width="8.85546875" style="15" customWidth="1"/>
    <col min="11059" max="11065" width="4.140625" style="15" customWidth="1"/>
    <col min="11066" max="11066" width="7.85546875" style="15" customWidth="1"/>
    <col min="11067" max="11067" width="11.28515625" style="15" customWidth="1"/>
    <col min="11068" max="11072" width="2.140625" style="15" customWidth="1"/>
    <col min="11073" max="11073" width="0" style="15" hidden="1" customWidth="1"/>
    <col min="11074" max="11074" width="4.7109375" style="15" customWidth="1"/>
    <col min="11075" max="11075" width="3.85546875" style="15" customWidth="1"/>
    <col min="11076" max="11076" width="0" style="15" hidden="1" customWidth="1"/>
    <col min="11077" max="11077" width="4.85546875" style="15" customWidth="1"/>
    <col min="11078" max="11079" width="5.140625" style="15" customWidth="1"/>
    <col min="11080" max="11084" width="6.7109375" style="15" customWidth="1"/>
    <col min="11085" max="11085" width="0" style="15" hidden="1" customWidth="1"/>
    <col min="11086" max="11086" width="4.85546875" style="15" customWidth="1"/>
    <col min="11087" max="11094" width="4.140625" style="15" customWidth="1"/>
    <col min="11095" max="11313" width="9.140625" style="15"/>
    <col min="11314" max="11314" width="8.85546875" style="15" customWidth="1"/>
    <col min="11315" max="11321" width="4.140625" style="15" customWidth="1"/>
    <col min="11322" max="11322" width="7.85546875" style="15" customWidth="1"/>
    <col min="11323" max="11323" width="11.28515625" style="15" customWidth="1"/>
    <col min="11324" max="11328" width="2.140625" style="15" customWidth="1"/>
    <col min="11329" max="11329" width="0" style="15" hidden="1" customWidth="1"/>
    <col min="11330" max="11330" width="4.7109375" style="15" customWidth="1"/>
    <col min="11331" max="11331" width="3.85546875" style="15" customWidth="1"/>
    <col min="11332" max="11332" width="0" style="15" hidden="1" customWidth="1"/>
    <col min="11333" max="11333" width="4.85546875" style="15" customWidth="1"/>
    <col min="11334" max="11335" width="5.140625" style="15" customWidth="1"/>
    <col min="11336" max="11340" width="6.7109375" style="15" customWidth="1"/>
    <col min="11341" max="11341" width="0" style="15" hidden="1" customWidth="1"/>
    <col min="11342" max="11342" width="4.85546875" style="15" customWidth="1"/>
    <col min="11343" max="11350" width="4.140625" style="15" customWidth="1"/>
    <col min="11351" max="11569" width="9.140625" style="15"/>
    <col min="11570" max="11570" width="8.85546875" style="15" customWidth="1"/>
    <col min="11571" max="11577" width="4.140625" style="15" customWidth="1"/>
    <col min="11578" max="11578" width="7.85546875" style="15" customWidth="1"/>
    <col min="11579" max="11579" width="11.28515625" style="15" customWidth="1"/>
    <col min="11580" max="11584" width="2.140625" style="15" customWidth="1"/>
    <col min="11585" max="11585" width="0" style="15" hidden="1" customWidth="1"/>
    <col min="11586" max="11586" width="4.7109375" style="15" customWidth="1"/>
    <col min="11587" max="11587" width="3.85546875" style="15" customWidth="1"/>
    <col min="11588" max="11588" width="0" style="15" hidden="1" customWidth="1"/>
    <col min="11589" max="11589" width="4.85546875" style="15" customWidth="1"/>
    <col min="11590" max="11591" width="5.140625" style="15" customWidth="1"/>
    <col min="11592" max="11596" width="6.7109375" style="15" customWidth="1"/>
    <col min="11597" max="11597" width="0" style="15" hidden="1" customWidth="1"/>
    <col min="11598" max="11598" width="4.85546875" style="15" customWidth="1"/>
    <col min="11599" max="11606" width="4.140625" style="15" customWidth="1"/>
    <col min="11607" max="11825" width="9.140625" style="15"/>
    <col min="11826" max="11826" width="8.85546875" style="15" customWidth="1"/>
    <col min="11827" max="11833" width="4.140625" style="15" customWidth="1"/>
    <col min="11834" max="11834" width="7.85546875" style="15" customWidth="1"/>
    <col min="11835" max="11835" width="11.28515625" style="15" customWidth="1"/>
    <col min="11836" max="11840" width="2.140625" style="15" customWidth="1"/>
    <col min="11841" max="11841" width="0" style="15" hidden="1" customWidth="1"/>
    <col min="11842" max="11842" width="4.7109375" style="15" customWidth="1"/>
    <col min="11843" max="11843" width="3.85546875" style="15" customWidth="1"/>
    <col min="11844" max="11844" width="0" style="15" hidden="1" customWidth="1"/>
    <col min="11845" max="11845" width="4.85546875" style="15" customWidth="1"/>
    <col min="11846" max="11847" width="5.140625" style="15" customWidth="1"/>
    <col min="11848" max="11852" width="6.7109375" style="15" customWidth="1"/>
    <col min="11853" max="11853" width="0" style="15" hidden="1" customWidth="1"/>
    <col min="11854" max="11854" width="4.85546875" style="15" customWidth="1"/>
    <col min="11855" max="11862" width="4.140625" style="15" customWidth="1"/>
    <col min="11863" max="12081" width="9.140625" style="15"/>
    <col min="12082" max="12082" width="8.85546875" style="15" customWidth="1"/>
    <col min="12083" max="12089" width="4.140625" style="15" customWidth="1"/>
    <col min="12090" max="12090" width="7.85546875" style="15" customWidth="1"/>
    <col min="12091" max="12091" width="11.28515625" style="15" customWidth="1"/>
    <col min="12092" max="12096" width="2.140625" style="15" customWidth="1"/>
    <col min="12097" max="12097" width="0" style="15" hidden="1" customWidth="1"/>
    <col min="12098" max="12098" width="4.7109375" style="15" customWidth="1"/>
    <col min="12099" max="12099" width="3.85546875" style="15" customWidth="1"/>
    <col min="12100" max="12100" width="0" style="15" hidden="1" customWidth="1"/>
    <col min="12101" max="12101" width="4.85546875" style="15" customWidth="1"/>
    <col min="12102" max="12103" width="5.140625" style="15" customWidth="1"/>
    <col min="12104" max="12108" width="6.7109375" style="15" customWidth="1"/>
    <col min="12109" max="12109" width="0" style="15" hidden="1" customWidth="1"/>
    <col min="12110" max="12110" width="4.85546875" style="15" customWidth="1"/>
    <col min="12111" max="12118" width="4.140625" style="15" customWidth="1"/>
    <col min="12119" max="12337" width="9.140625" style="15"/>
    <col min="12338" max="12338" width="8.85546875" style="15" customWidth="1"/>
    <col min="12339" max="12345" width="4.140625" style="15" customWidth="1"/>
    <col min="12346" max="12346" width="7.85546875" style="15" customWidth="1"/>
    <col min="12347" max="12347" width="11.28515625" style="15" customWidth="1"/>
    <col min="12348" max="12352" width="2.140625" style="15" customWidth="1"/>
    <col min="12353" max="12353" width="0" style="15" hidden="1" customWidth="1"/>
    <col min="12354" max="12354" width="4.7109375" style="15" customWidth="1"/>
    <col min="12355" max="12355" width="3.85546875" style="15" customWidth="1"/>
    <col min="12356" max="12356" width="0" style="15" hidden="1" customWidth="1"/>
    <col min="12357" max="12357" width="4.85546875" style="15" customWidth="1"/>
    <col min="12358" max="12359" width="5.140625" style="15" customWidth="1"/>
    <col min="12360" max="12364" width="6.7109375" style="15" customWidth="1"/>
    <col min="12365" max="12365" width="0" style="15" hidden="1" customWidth="1"/>
    <col min="12366" max="12366" width="4.85546875" style="15" customWidth="1"/>
    <col min="12367" max="12374" width="4.140625" style="15" customWidth="1"/>
    <col min="12375" max="12593" width="9.140625" style="15"/>
    <col min="12594" max="12594" width="8.85546875" style="15" customWidth="1"/>
    <col min="12595" max="12601" width="4.140625" style="15" customWidth="1"/>
    <col min="12602" max="12602" width="7.85546875" style="15" customWidth="1"/>
    <col min="12603" max="12603" width="11.28515625" style="15" customWidth="1"/>
    <col min="12604" max="12608" width="2.140625" style="15" customWidth="1"/>
    <col min="12609" max="12609" width="0" style="15" hidden="1" customWidth="1"/>
    <col min="12610" max="12610" width="4.7109375" style="15" customWidth="1"/>
    <col min="12611" max="12611" width="3.85546875" style="15" customWidth="1"/>
    <col min="12612" max="12612" width="0" style="15" hidden="1" customWidth="1"/>
    <col min="12613" max="12613" width="4.85546875" style="15" customWidth="1"/>
    <col min="12614" max="12615" width="5.140625" style="15" customWidth="1"/>
    <col min="12616" max="12620" width="6.7109375" style="15" customWidth="1"/>
    <col min="12621" max="12621" width="0" style="15" hidden="1" customWidth="1"/>
    <col min="12622" max="12622" width="4.85546875" style="15" customWidth="1"/>
    <col min="12623" max="12630" width="4.140625" style="15" customWidth="1"/>
    <col min="12631" max="12849" width="9.140625" style="15"/>
    <col min="12850" max="12850" width="8.85546875" style="15" customWidth="1"/>
    <col min="12851" max="12857" width="4.140625" style="15" customWidth="1"/>
    <col min="12858" max="12858" width="7.85546875" style="15" customWidth="1"/>
    <col min="12859" max="12859" width="11.28515625" style="15" customWidth="1"/>
    <col min="12860" max="12864" width="2.140625" style="15" customWidth="1"/>
    <col min="12865" max="12865" width="0" style="15" hidden="1" customWidth="1"/>
    <col min="12866" max="12866" width="4.7109375" style="15" customWidth="1"/>
    <col min="12867" max="12867" width="3.85546875" style="15" customWidth="1"/>
    <col min="12868" max="12868" width="0" style="15" hidden="1" customWidth="1"/>
    <col min="12869" max="12869" width="4.85546875" style="15" customWidth="1"/>
    <col min="12870" max="12871" width="5.140625" style="15" customWidth="1"/>
    <col min="12872" max="12876" width="6.7109375" style="15" customWidth="1"/>
    <col min="12877" max="12877" width="0" style="15" hidden="1" customWidth="1"/>
    <col min="12878" max="12878" width="4.85546875" style="15" customWidth="1"/>
    <col min="12879" max="12886" width="4.140625" style="15" customWidth="1"/>
    <col min="12887" max="13105" width="9.140625" style="15"/>
    <col min="13106" max="13106" width="8.85546875" style="15" customWidth="1"/>
    <col min="13107" max="13113" width="4.140625" style="15" customWidth="1"/>
    <col min="13114" max="13114" width="7.85546875" style="15" customWidth="1"/>
    <col min="13115" max="13115" width="11.28515625" style="15" customWidth="1"/>
    <col min="13116" max="13120" width="2.140625" style="15" customWidth="1"/>
    <col min="13121" max="13121" width="0" style="15" hidden="1" customWidth="1"/>
    <col min="13122" max="13122" width="4.7109375" style="15" customWidth="1"/>
    <col min="13123" max="13123" width="3.85546875" style="15" customWidth="1"/>
    <col min="13124" max="13124" width="0" style="15" hidden="1" customWidth="1"/>
    <col min="13125" max="13125" width="4.85546875" style="15" customWidth="1"/>
    <col min="13126" max="13127" width="5.140625" style="15" customWidth="1"/>
    <col min="13128" max="13132" width="6.7109375" style="15" customWidth="1"/>
    <col min="13133" max="13133" width="0" style="15" hidden="1" customWidth="1"/>
    <col min="13134" max="13134" width="4.85546875" style="15" customWidth="1"/>
    <col min="13135" max="13142" width="4.140625" style="15" customWidth="1"/>
    <col min="13143" max="13361" width="9.140625" style="15"/>
    <col min="13362" max="13362" width="8.85546875" style="15" customWidth="1"/>
    <col min="13363" max="13369" width="4.140625" style="15" customWidth="1"/>
    <col min="13370" max="13370" width="7.85546875" style="15" customWidth="1"/>
    <col min="13371" max="13371" width="11.28515625" style="15" customWidth="1"/>
    <col min="13372" max="13376" width="2.140625" style="15" customWidth="1"/>
    <col min="13377" max="13377" width="0" style="15" hidden="1" customWidth="1"/>
    <col min="13378" max="13378" width="4.7109375" style="15" customWidth="1"/>
    <col min="13379" max="13379" width="3.85546875" style="15" customWidth="1"/>
    <col min="13380" max="13380" width="0" style="15" hidden="1" customWidth="1"/>
    <col min="13381" max="13381" width="4.85546875" style="15" customWidth="1"/>
    <col min="13382" max="13383" width="5.140625" style="15" customWidth="1"/>
    <col min="13384" max="13388" width="6.7109375" style="15" customWidth="1"/>
    <col min="13389" max="13389" width="0" style="15" hidden="1" customWidth="1"/>
    <col min="13390" max="13390" width="4.85546875" style="15" customWidth="1"/>
    <col min="13391" max="13398" width="4.140625" style="15" customWidth="1"/>
    <col min="13399" max="13617" width="9.140625" style="15"/>
    <col min="13618" max="13618" width="8.85546875" style="15" customWidth="1"/>
    <col min="13619" max="13625" width="4.140625" style="15" customWidth="1"/>
    <col min="13626" max="13626" width="7.85546875" style="15" customWidth="1"/>
    <col min="13627" max="13627" width="11.28515625" style="15" customWidth="1"/>
    <col min="13628" max="13632" width="2.140625" style="15" customWidth="1"/>
    <col min="13633" max="13633" width="0" style="15" hidden="1" customWidth="1"/>
    <col min="13634" max="13634" width="4.7109375" style="15" customWidth="1"/>
    <col min="13635" max="13635" width="3.85546875" style="15" customWidth="1"/>
    <col min="13636" max="13636" width="0" style="15" hidden="1" customWidth="1"/>
    <col min="13637" max="13637" width="4.85546875" style="15" customWidth="1"/>
    <col min="13638" max="13639" width="5.140625" style="15" customWidth="1"/>
    <col min="13640" max="13644" width="6.7109375" style="15" customWidth="1"/>
    <col min="13645" max="13645" width="0" style="15" hidden="1" customWidth="1"/>
    <col min="13646" max="13646" width="4.85546875" style="15" customWidth="1"/>
    <col min="13647" max="13654" width="4.140625" style="15" customWidth="1"/>
    <col min="13655" max="13873" width="9.140625" style="15"/>
    <col min="13874" max="13874" width="8.85546875" style="15" customWidth="1"/>
    <col min="13875" max="13881" width="4.140625" style="15" customWidth="1"/>
    <col min="13882" max="13882" width="7.85546875" style="15" customWidth="1"/>
    <col min="13883" max="13883" width="11.28515625" style="15" customWidth="1"/>
    <col min="13884" max="13888" width="2.140625" style="15" customWidth="1"/>
    <col min="13889" max="13889" width="0" style="15" hidden="1" customWidth="1"/>
    <col min="13890" max="13890" width="4.7109375" style="15" customWidth="1"/>
    <col min="13891" max="13891" width="3.85546875" style="15" customWidth="1"/>
    <col min="13892" max="13892" width="0" style="15" hidden="1" customWidth="1"/>
    <col min="13893" max="13893" width="4.85546875" style="15" customWidth="1"/>
    <col min="13894" max="13895" width="5.140625" style="15" customWidth="1"/>
    <col min="13896" max="13900" width="6.7109375" style="15" customWidth="1"/>
    <col min="13901" max="13901" width="0" style="15" hidden="1" customWidth="1"/>
    <col min="13902" max="13902" width="4.85546875" style="15" customWidth="1"/>
    <col min="13903" max="13910" width="4.140625" style="15" customWidth="1"/>
    <col min="13911" max="14129" width="9.140625" style="15"/>
    <col min="14130" max="14130" width="8.85546875" style="15" customWidth="1"/>
    <col min="14131" max="14137" width="4.140625" style="15" customWidth="1"/>
    <col min="14138" max="14138" width="7.85546875" style="15" customWidth="1"/>
    <col min="14139" max="14139" width="11.28515625" style="15" customWidth="1"/>
    <col min="14140" max="14144" width="2.140625" style="15" customWidth="1"/>
    <col min="14145" max="14145" width="0" style="15" hidden="1" customWidth="1"/>
    <col min="14146" max="14146" width="4.7109375" style="15" customWidth="1"/>
    <col min="14147" max="14147" width="3.85546875" style="15" customWidth="1"/>
    <col min="14148" max="14148" width="0" style="15" hidden="1" customWidth="1"/>
    <col min="14149" max="14149" width="4.85546875" style="15" customWidth="1"/>
    <col min="14150" max="14151" width="5.140625" style="15" customWidth="1"/>
    <col min="14152" max="14156" width="6.7109375" style="15" customWidth="1"/>
    <col min="14157" max="14157" width="0" style="15" hidden="1" customWidth="1"/>
    <col min="14158" max="14158" width="4.85546875" style="15" customWidth="1"/>
    <col min="14159" max="14166" width="4.140625" style="15" customWidth="1"/>
    <col min="14167" max="14385" width="9.140625" style="15"/>
    <col min="14386" max="14386" width="8.85546875" style="15" customWidth="1"/>
    <col min="14387" max="14393" width="4.140625" style="15" customWidth="1"/>
    <col min="14394" max="14394" width="7.85546875" style="15" customWidth="1"/>
    <col min="14395" max="14395" width="11.28515625" style="15" customWidth="1"/>
    <col min="14396" max="14400" width="2.140625" style="15" customWidth="1"/>
    <col min="14401" max="14401" width="0" style="15" hidden="1" customWidth="1"/>
    <col min="14402" max="14402" width="4.7109375" style="15" customWidth="1"/>
    <col min="14403" max="14403" width="3.85546875" style="15" customWidth="1"/>
    <col min="14404" max="14404" width="0" style="15" hidden="1" customWidth="1"/>
    <col min="14405" max="14405" width="4.85546875" style="15" customWidth="1"/>
    <col min="14406" max="14407" width="5.140625" style="15" customWidth="1"/>
    <col min="14408" max="14412" width="6.7109375" style="15" customWidth="1"/>
    <col min="14413" max="14413" width="0" style="15" hidden="1" customWidth="1"/>
    <col min="14414" max="14414" width="4.85546875" style="15" customWidth="1"/>
    <col min="14415" max="14422" width="4.140625" style="15" customWidth="1"/>
    <col min="14423" max="14641" width="9.140625" style="15"/>
    <col min="14642" max="14642" width="8.85546875" style="15" customWidth="1"/>
    <col min="14643" max="14649" width="4.140625" style="15" customWidth="1"/>
    <col min="14650" max="14650" width="7.85546875" style="15" customWidth="1"/>
    <col min="14651" max="14651" width="11.28515625" style="15" customWidth="1"/>
    <col min="14652" max="14656" width="2.140625" style="15" customWidth="1"/>
    <col min="14657" max="14657" width="0" style="15" hidden="1" customWidth="1"/>
    <col min="14658" max="14658" width="4.7109375" style="15" customWidth="1"/>
    <col min="14659" max="14659" width="3.85546875" style="15" customWidth="1"/>
    <col min="14660" max="14660" width="0" style="15" hidden="1" customWidth="1"/>
    <col min="14661" max="14661" width="4.85546875" style="15" customWidth="1"/>
    <col min="14662" max="14663" width="5.140625" style="15" customWidth="1"/>
    <col min="14664" max="14668" width="6.7109375" style="15" customWidth="1"/>
    <col min="14669" max="14669" width="0" style="15" hidden="1" customWidth="1"/>
    <col min="14670" max="14670" width="4.85546875" style="15" customWidth="1"/>
    <col min="14671" max="14678" width="4.140625" style="15" customWidth="1"/>
    <col min="14679" max="14897" width="9.140625" style="15"/>
    <col min="14898" max="14898" width="8.85546875" style="15" customWidth="1"/>
    <col min="14899" max="14905" width="4.140625" style="15" customWidth="1"/>
    <col min="14906" max="14906" width="7.85546875" style="15" customWidth="1"/>
    <col min="14907" max="14907" width="11.28515625" style="15" customWidth="1"/>
    <col min="14908" max="14912" width="2.140625" style="15" customWidth="1"/>
    <col min="14913" max="14913" width="0" style="15" hidden="1" customWidth="1"/>
    <col min="14914" max="14914" width="4.7109375" style="15" customWidth="1"/>
    <col min="14915" max="14915" width="3.85546875" style="15" customWidth="1"/>
    <col min="14916" max="14916" width="0" style="15" hidden="1" customWidth="1"/>
    <col min="14917" max="14917" width="4.85546875" style="15" customWidth="1"/>
    <col min="14918" max="14919" width="5.140625" style="15" customWidth="1"/>
    <col min="14920" max="14924" width="6.7109375" style="15" customWidth="1"/>
    <col min="14925" max="14925" width="0" style="15" hidden="1" customWidth="1"/>
    <col min="14926" max="14926" width="4.85546875" style="15" customWidth="1"/>
    <col min="14927" max="14934" width="4.140625" style="15" customWidth="1"/>
    <col min="14935" max="15153" width="9.140625" style="15"/>
    <col min="15154" max="15154" width="8.85546875" style="15" customWidth="1"/>
    <col min="15155" max="15161" width="4.140625" style="15" customWidth="1"/>
    <col min="15162" max="15162" width="7.85546875" style="15" customWidth="1"/>
    <col min="15163" max="15163" width="11.28515625" style="15" customWidth="1"/>
    <col min="15164" max="15168" width="2.140625" style="15" customWidth="1"/>
    <col min="15169" max="15169" width="0" style="15" hidden="1" customWidth="1"/>
    <col min="15170" max="15170" width="4.7109375" style="15" customWidth="1"/>
    <col min="15171" max="15171" width="3.85546875" style="15" customWidth="1"/>
    <col min="15172" max="15172" width="0" style="15" hidden="1" customWidth="1"/>
    <col min="15173" max="15173" width="4.85546875" style="15" customWidth="1"/>
    <col min="15174" max="15175" width="5.140625" style="15" customWidth="1"/>
    <col min="15176" max="15180" width="6.7109375" style="15" customWidth="1"/>
    <col min="15181" max="15181" width="0" style="15" hidden="1" customWidth="1"/>
    <col min="15182" max="15182" width="4.85546875" style="15" customWidth="1"/>
    <col min="15183" max="15190" width="4.140625" style="15" customWidth="1"/>
    <col min="15191" max="15409" width="9.140625" style="15"/>
    <col min="15410" max="15410" width="8.85546875" style="15" customWidth="1"/>
    <col min="15411" max="15417" width="4.140625" style="15" customWidth="1"/>
    <col min="15418" max="15418" width="7.85546875" style="15" customWidth="1"/>
    <col min="15419" max="15419" width="11.28515625" style="15" customWidth="1"/>
    <col min="15420" max="15424" width="2.140625" style="15" customWidth="1"/>
    <col min="15425" max="15425" width="0" style="15" hidden="1" customWidth="1"/>
    <col min="15426" max="15426" width="4.7109375" style="15" customWidth="1"/>
    <col min="15427" max="15427" width="3.85546875" style="15" customWidth="1"/>
    <col min="15428" max="15428" width="0" style="15" hidden="1" customWidth="1"/>
    <col min="15429" max="15429" width="4.85546875" style="15" customWidth="1"/>
    <col min="15430" max="15431" width="5.140625" style="15" customWidth="1"/>
    <col min="15432" max="15436" width="6.7109375" style="15" customWidth="1"/>
    <col min="15437" max="15437" width="0" style="15" hidden="1" customWidth="1"/>
    <col min="15438" max="15438" width="4.85546875" style="15" customWidth="1"/>
    <col min="15439" max="15446" width="4.140625" style="15" customWidth="1"/>
    <col min="15447" max="15665" width="9.140625" style="15"/>
    <col min="15666" max="15666" width="8.85546875" style="15" customWidth="1"/>
    <col min="15667" max="15673" width="4.140625" style="15" customWidth="1"/>
    <col min="15674" max="15674" width="7.85546875" style="15" customWidth="1"/>
    <col min="15675" max="15675" width="11.28515625" style="15" customWidth="1"/>
    <col min="15676" max="15680" width="2.140625" style="15" customWidth="1"/>
    <col min="15681" max="15681" width="0" style="15" hidden="1" customWidth="1"/>
    <col min="15682" max="15682" width="4.7109375" style="15" customWidth="1"/>
    <col min="15683" max="15683" width="3.85546875" style="15" customWidth="1"/>
    <col min="15684" max="15684" width="0" style="15" hidden="1" customWidth="1"/>
    <col min="15685" max="15685" width="4.85546875" style="15" customWidth="1"/>
    <col min="15686" max="15687" width="5.140625" style="15" customWidth="1"/>
    <col min="15688" max="15692" width="6.7109375" style="15" customWidth="1"/>
    <col min="15693" max="15693" width="0" style="15" hidden="1" customWidth="1"/>
    <col min="15694" max="15694" width="4.85546875" style="15" customWidth="1"/>
    <col min="15695" max="15702" width="4.140625" style="15" customWidth="1"/>
    <col min="15703" max="15921" width="9.140625" style="15"/>
    <col min="15922" max="15922" width="8.85546875" style="15" customWidth="1"/>
    <col min="15923" max="15929" width="4.140625" style="15" customWidth="1"/>
    <col min="15930" max="15930" width="7.85546875" style="15" customWidth="1"/>
    <col min="15931" max="15931" width="11.28515625" style="15" customWidth="1"/>
    <col min="15932" max="15936" width="2.140625" style="15" customWidth="1"/>
    <col min="15937" max="15937" width="0" style="15" hidden="1" customWidth="1"/>
    <col min="15938" max="15938" width="4.7109375" style="15" customWidth="1"/>
    <col min="15939" max="15939" width="3.85546875" style="15" customWidth="1"/>
    <col min="15940" max="15940" width="0" style="15" hidden="1" customWidth="1"/>
    <col min="15941" max="15941" width="4.85546875" style="15" customWidth="1"/>
    <col min="15942" max="15943" width="5.140625" style="15" customWidth="1"/>
    <col min="15944" max="15948" width="6.7109375" style="15" customWidth="1"/>
    <col min="15949" max="15949" width="0" style="15" hidden="1" customWidth="1"/>
    <col min="15950" max="15950" width="4.85546875" style="15" customWidth="1"/>
    <col min="15951" max="15958" width="4.140625" style="15" customWidth="1"/>
    <col min="15959" max="16177" width="9.140625" style="15"/>
    <col min="16178" max="16178" width="8.85546875" style="15" customWidth="1"/>
    <col min="16179" max="16185" width="4.140625" style="15" customWidth="1"/>
    <col min="16186" max="16186" width="7.85546875" style="15" customWidth="1"/>
    <col min="16187" max="16187" width="11.28515625" style="15" customWidth="1"/>
    <col min="16188" max="16192" width="2.140625" style="15" customWidth="1"/>
    <col min="16193" max="16193" width="0" style="15" hidden="1" customWidth="1"/>
    <col min="16194" max="16194" width="4.7109375" style="15" customWidth="1"/>
    <col min="16195" max="16195" width="3.85546875" style="15" customWidth="1"/>
    <col min="16196" max="16196" width="0" style="15" hidden="1" customWidth="1"/>
    <col min="16197" max="16197" width="4.85546875" style="15" customWidth="1"/>
    <col min="16198" max="16199" width="5.140625" style="15" customWidth="1"/>
    <col min="16200" max="16204" width="6.7109375" style="15" customWidth="1"/>
    <col min="16205" max="16205" width="0" style="15" hidden="1" customWidth="1"/>
    <col min="16206" max="16206" width="4.85546875" style="15" customWidth="1"/>
    <col min="16207" max="16214" width="4.140625" style="15" customWidth="1"/>
    <col min="16215" max="16384" width="9.140625" style="15"/>
  </cols>
  <sheetData>
    <row r="1" spans="2:87" ht="17.25" customHeight="1">
      <c r="AQ1" s="40"/>
    </row>
    <row r="2" spans="2:87" ht="15" customHeight="1" thickBot="1">
      <c r="B2" s="2072" t="s">
        <v>262</v>
      </c>
      <c r="C2" s="2072"/>
      <c r="D2" s="2072"/>
      <c r="E2" s="2072"/>
      <c r="F2" s="2072"/>
      <c r="G2" s="2072"/>
      <c r="H2" s="2072"/>
      <c r="I2" s="2072"/>
      <c r="J2" s="2072"/>
      <c r="K2" s="2072"/>
      <c r="L2" s="2072"/>
      <c r="M2" s="2072"/>
      <c r="N2" s="2072"/>
      <c r="O2" s="2072"/>
      <c r="P2" s="2072"/>
      <c r="Q2" s="2072"/>
      <c r="R2" s="2072"/>
      <c r="S2" s="2072"/>
      <c r="T2" s="2072"/>
      <c r="U2" s="2072"/>
      <c r="V2" s="2072"/>
      <c r="W2" s="2072"/>
      <c r="X2" s="2072"/>
      <c r="Y2" s="2072"/>
      <c r="Z2" s="2072"/>
      <c r="AA2" s="2072"/>
      <c r="AB2" s="2072"/>
      <c r="AC2" s="2072"/>
      <c r="AD2" s="2072"/>
      <c r="AE2" s="2072"/>
      <c r="AF2" s="2072"/>
      <c r="AG2" s="2072"/>
      <c r="AH2" s="2072"/>
      <c r="AI2" s="2072"/>
      <c r="AJ2" s="2072"/>
      <c r="AK2" s="2072"/>
      <c r="AL2" s="2072"/>
      <c r="AM2" s="2072"/>
      <c r="AN2" s="2072"/>
      <c r="AO2" s="2072"/>
      <c r="AP2" s="2072"/>
      <c r="AQ2" s="2072"/>
      <c r="AR2" s="2072"/>
      <c r="AS2" s="2072"/>
      <c r="AT2" s="2072"/>
      <c r="AU2" s="2072"/>
      <c r="AV2" s="2072"/>
      <c r="AW2" s="2072"/>
      <c r="AX2" s="2072"/>
      <c r="AY2" s="2072"/>
      <c r="AZ2" s="2072"/>
      <c r="BA2" s="2072"/>
      <c r="BB2" s="2072"/>
      <c r="BC2" s="2072"/>
      <c r="BD2" s="62"/>
      <c r="BE2" s="293"/>
      <c r="BF2" s="293"/>
      <c r="BG2" s="293"/>
      <c r="BH2" s="15"/>
      <c r="BI2" s="63"/>
      <c r="BJ2" s="63"/>
      <c r="BK2" s="15"/>
      <c r="BL2" s="15"/>
      <c r="BM2" s="15"/>
      <c r="BN2" s="15"/>
      <c r="BO2" s="62"/>
      <c r="BP2" s="293"/>
      <c r="BQ2" s="293"/>
      <c r="BR2" s="293"/>
      <c r="BS2" s="15"/>
      <c r="BT2" s="63"/>
      <c r="BU2" s="15"/>
      <c r="BV2" s="15"/>
      <c r="BW2" s="15"/>
    </row>
    <row r="3" spans="2:87" s="16" customFormat="1" ht="16.5" customHeight="1">
      <c r="B3" s="2073" t="s">
        <v>2</v>
      </c>
      <c r="C3" s="2075" t="s">
        <v>3</v>
      </c>
      <c r="D3" s="2076"/>
      <c r="E3" s="2076"/>
      <c r="F3" s="2076"/>
      <c r="G3" s="2077"/>
      <c r="H3" s="2075" t="s">
        <v>4</v>
      </c>
      <c r="I3" s="2076"/>
      <c r="J3" s="2076"/>
      <c r="K3" s="2081" t="s">
        <v>5</v>
      </c>
      <c r="L3" s="2081"/>
      <c r="M3" s="2081"/>
      <c r="N3" s="2081"/>
      <c r="O3" s="2081"/>
      <c r="P3" s="2076" t="s">
        <v>6</v>
      </c>
      <c r="Q3" s="2076"/>
      <c r="R3" s="2076"/>
      <c r="S3" s="2076"/>
      <c r="T3" s="2076"/>
      <c r="U3" s="2076"/>
      <c r="V3" s="2076"/>
      <c r="W3" s="2076"/>
      <c r="X3" s="2076"/>
      <c r="Y3" s="2076"/>
      <c r="Z3" s="2077"/>
      <c r="AA3" s="2075" t="s">
        <v>87</v>
      </c>
      <c r="AB3" s="2076"/>
      <c r="AC3" s="2076"/>
      <c r="AD3" s="2076"/>
      <c r="AE3" s="2076"/>
      <c r="AF3" s="2076"/>
      <c r="AG3" s="2076"/>
      <c r="AH3" s="2076"/>
      <c r="AI3" s="2076"/>
      <c r="AJ3" s="2077"/>
      <c r="AK3" s="2075" t="s">
        <v>7</v>
      </c>
      <c r="AL3" s="2076"/>
      <c r="AM3" s="2076"/>
      <c r="AN3" s="2076"/>
      <c r="AO3" s="2076"/>
      <c r="AP3" s="2076"/>
      <c r="AQ3" s="2076"/>
      <c r="AR3" s="2076"/>
      <c r="AS3" s="2076"/>
      <c r="AT3" s="2076"/>
      <c r="AU3" s="2076"/>
      <c r="AV3" s="2077"/>
      <c r="AW3" s="2075" t="s">
        <v>8</v>
      </c>
      <c r="AX3" s="2076"/>
      <c r="AY3" s="2076"/>
      <c r="AZ3" s="2076"/>
      <c r="BA3" s="2076"/>
      <c r="BB3" s="2076"/>
      <c r="BC3" s="2083"/>
      <c r="BD3" s="62"/>
      <c r="BE3" s="293"/>
      <c r="BF3" s="293"/>
      <c r="BG3" s="293"/>
      <c r="BH3" s="15"/>
      <c r="BI3" s="63"/>
      <c r="BJ3" s="63"/>
      <c r="BK3" s="15"/>
      <c r="BL3" s="15"/>
      <c r="BM3" s="15"/>
      <c r="BN3" s="15"/>
      <c r="BO3" s="62"/>
      <c r="BP3" s="293"/>
      <c r="BQ3" s="293"/>
      <c r="BR3" s="293"/>
      <c r="BS3" s="15"/>
      <c r="BT3" s="63"/>
      <c r="BU3" s="15"/>
      <c r="BV3" s="15"/>
      <c r="BW3" s="15"/>
      <c r="BX3" s="15"/>
    </row>
    <row r="4" spans="2:87" s="16" customFormat="1" ht="37.5" customHeight="1">
      <c r="B4" s="2074"/>
      <c r="C4" s="2078"/>
      <c r="D4" s="2079"/>
      <c r="E4" s="2079"/>
      <c r="F4" s="2079"/>
      <c r="G4" s="2080"/>
      <c r="H4" s="2078"/>
      <c r="I4" s="2079"/>
      <c r="J4" s="2079"/>
      <c r="K4" s="2082"/>
      <c r="L4" s="2082"/>
      <c r="M4" s="2082"/>
      <c r="N4" s="2082"/>
      <c r="O4" s="2082"/>
      <c r="P4" s="2079"/>
      <c r="Q4" s="2079"/>
      <c r="R4" s="2079"/>
      <c r="S4" s="2079"/>
      <c r="T4" s="2079"/>
      <c r="U4" s="2079"/>
      <c r="V4" s="2079"/>
      <c r="W4" s="2079"/>
      <c r="X4" s="2079"/>
      <c r="Y4" s="2079"/>
      <c r="Z4" s="2080"/>
      <c r="AA4" s="2078"/>
      <c r="AB4" s="2079"/>
      <c r="AC4" s="2079"/>
      <c r="AD4" s="2079"/>
      <c r="AE4" s="2079"/>
      <c r="AF4" s="2079"/>
      <c r="AG4" s="2079"/>
      <c r="AH4" s="2079"/>
      <c r="AI4" s="2079"/>
      <c r="AJ4" s="2080"/>
      <c r="AK4" s="2078"/>
      <c r="AL4" s="2079"/>
      <c r="AM4" s="2079"/>
      <c r="AN4" s="2079"/>
      <c r="AO4" s="2079"/>
      <c r="AP4" s="2079"/>
      <c r="AQ4" s="2079"/>
      <c r="AR4" s="2079"/>
      <c r="AS4" s="2079"/>
      <c r="AT4" s="2079"/>
      <c r="AU4" s="2079"/>
      <c r="AV4" s="2080"/>
      <c r="AW4" s="2078"/>
      <c r="AX4" s="2079"/>
      <c r="AY4" s="2079"/>
      <c r="AZ4" s="2079"/>
      <c r="BA4" s="2079"/>
      <c r="BB4" s="2079"/>
      <c r="BC4" s="2084"/>
      <c r="BD4" s="62"/>
      <c r="BE4" s="293"/>
      <c r="BF4" s="293"/>
      <c r="BG4" s="293"/>
      <c r="BH4" s="15"/>
      <c r="BI4" s="63"/>
      <c r="BJ4" s="63"/>
      <c r="BK4" s="15"/>
      <c r="BL4" s="15"/>
      <c r="BM4" s="15"/>
      <c r="BN4" s="15"/>
      <c r="BO4" s="62"/>
      <c r="BP4" s="293"/>
      <c r="BQ4" s="293"/>
      <c r="BR4" s="293"/>
      <c r="BS4" s="15"/>
      <c r="BT4" s="63"/>
      <c r="BU4" s="15"/>
      <c r="BV4" s="15"/>
      <c r="BW4" s="15"/>
      <c r="BX4" s="15"/>
    </row>
    <row r="5" spans="2:87" ht="15.75" customHeight="1">
      <c r="B5" s="867">
        <v>1</v>
      </c>
      <c r="C5" s="2086">
        <v>2</v>
      </c>
      <c r="D5" s="2086"/>
      <c r="E5" s="2086"/>
      <c r="F5" s="2086"/>
      <c r="G5" s="2098"/>
      <c r="H5" s="2085">
        <v>3</v>
      </c>
      <c r="I5" s="2086"/>
      <c r="J5" s="2086"/>
      <c r="K5" s="2099">
        <v>4</v>
      </c>
      <c r="L5" s="2099"/>
      <c r="M5" s="2099"/>
      <c r="N5" s="2099"/>
      <c r="O5" s="2099"/>
      <c r="P5" s="2086">
        <v>5</v>
      </c>
      <c r="Q5" s="2086"/>
      <c r="R5" s="2086"/>
      <c r="S5" s="2086"/>
      <c r="T5" s="2086"/>
      <c r="U5" s="2086"/>
      <c r="V5" s="2086"/>
      <c r="W5" s="2086"/>
      <c r="X5" s="2086"/>
      <c r="Y5" s="2086"/>
      <c r="Z5" s="2098"/>
      <c r="AA5" s="2100">
        <v>6</v>
      </c>
      <c r="AB5" s="2101"/>
      <c r="AC5" s="2101"/>
      <c r="AD5" s="2101"/>
      <c r="AE5" s="2101"/>
      <c r="AF5" s="2101"/>
      <c r="AG5" s="2101"/>
      <c r="AH5" s="2101"/>
      <c r="AI5" s="2101"/>
      <c r="AJ5" s="2102"/>
      <c r="AK5" s="2085">
        <v>7</v>
      </c>
      <c r="AL5" s="2086"/>
      <c r="AM5" s="2086"/>
      <c r="AN5" s="2086"/>
      <c r="AO5" s="2086"/>
      <c r="AP5" s="2086"/>
      <c r="AQ5" s="2086"/>
      <c r="AR5" s="2086"/>
      <c r="AS5" s="2086"/>
      <c r="AT5" s="2086"/>
      <c r="AU5" s="2086"/>
      <c r="AV5" s="2098"/>
      <c r="AW5" s="2085">
        <v>8</v>
      </c>
      <c r="AX5" s="2086"/>
      <c r="AY5" s="2086"/>
      <c r="AZ5" s="2086"/>
      <c r="BA5" s="2086"/>
      <c r="BB5" s="2086"/>
      <c r="BC5" s="2087"/>
      <c r="BD5" s="62"/>
      <c r="BE5" s="293"/>
      <c r="BF5" s="293"/>
      <c r="BG5" s="293"/>
      <c r="BH5" s="15"/>
      <c r="BI5" s="63"/>
      <c r="BJ5" s="63"/>
      <c r="BK5" s="15"/>
      <c r="BL5" s="15"/>
      <c r="BM5" s="15"/>
      <c r="BN5" s="15"/>
      <c r="BO5" s="62"/>
      <c r="BP5" s="293"/>
      <c r="BQ5" s="293"/>
      <c r="BR5" s="293"/>
      <c r="BS5" s="15"/>
      <c r="BT5" s="63"/>
      <c r="BU5" s="15"/>
      <c r="BV5" s="15"/>
      <c r="BW5" s="15"/>
    </row>
    <row r="6" spans="2:87" ht="20.25" customHeight="1">
      <c r="B6" s="414" t="s">
        <v>9</v>
      </c>
      <c r="C6" s="2088">
        <v>39</v>
      </c>
      <c r="D6" s="2089"/>
      <c r="E6" s="2089"/>
      <c r="F6" s="2089"/>
      <c r="G6" s="2090"/>
      <c r="H6" s="2088">
        <f>(AF148+AK148)/36</f>
        <v>0</v>
      </c>
      <c r="I6" s="2089"/>
      <c r="J6" s="2089"/>
      <c r="K6" s="2091">
        <f>(AF149+AK149)/36</f>
        <v>0</v>
      </c>
      <c r="L6" s="2091"/>
      <c r="M6" s="2091"/>
      <c r="N6" s="2091"/>
      <c r="O6" s="2091"/>
      <c r="P6" s="2089">
        <v>2</v>
      </c>
      <c r="Q6" s="2089"/>
      <c r="R6" s="2089"/>
      <c r="S6" s="2089"/>
      <c r="T6" s="2089"/>
      <c r="U6" s="2089"/>
      <c r="V6" s="2089"/>
      <c r="W6" s="2089"/>
      <c r="X6" s="2089"/>
      <c r="Y6" s="2089"/>
      <c r="Z6" s="2090"/>
      <c r="AA6" s="2092">
        <f>(AF152+AK152)/36</f>
        <v>0</v>
      </c>
      <c r="AB6" s="2093"/>
      <c r="AC6" s="2093"/>
      <c r="AD6" s="2093"/>
      <c r="AE6" s="2093"/>
      <c r="AF6" s="2093"/>
      <c r="AG6" s="2093"/>
      <c r="AH6" s="2093"/>
      <c r="AI6" s="2093"/>
      <c r="AJ6" s="2094"/>
      <c r="AK6" s="2088">
        <v>11</v>
      </c>
      <c r="AL6" s="2089"/>
      <c r="AM6" s="2089"/>
      <c r="AN6" s="2089"/>
      <c r="AO6" s="2089"/>
      <c r="AP6" s="2089"/>
      <c r="AQ6" s="2089"/>
      <c r="AR6" s="2089"/>
      <c r="AS6" s="2089"/>
      <c r="AT6" s="2089"/>
      <c r="AU6" s="2089"/>
      <c r="AV6" s="2090"/>
      <c r="AW6" s="2095">
        <f>SUM(C6:AQ6)</f>
        <v>52</v>
      </c>
      <c r="AX6" s="2096"/>
      <c r="AY6" s="2096"/>
      <c r="AZ6" s="2096"/>
      <c r="BA6" s="2096"/>
      <c r="BB6" s="2096"/>
      <c r="BC6" s="2097"/>
      <c r="BD6" s="62"/>
      <c r="BE6" s="293"/>
      <c r="BF6" s="293"/>
      <c r="BG6" s="293"/>
      <c r="BH6" s="15"/>
      <c r="BI6" s="63"/>
      <c r="BJ6" s="63"/>
      <c r="BK6" s="15"/>
      <c r="BL6" s="15"/>
      <c r="BM6" s="15"/>
      <c r="BN6" s="15"/>
      <c r="BO6" s="62"/>
      <c r="BP6" s="293"/>
      <c r="BQ6" s="293"/>
      <c r="BR6" s="293"/>
      <c r="BS6" s="15"/>
      <c r="BT6" s="63"/>
      <c r="BU6" s="15"/>
      <c r="BV6" s="15"/>
      <c r="BW6" s="15"/>
    </row>
    <row r="7" spans="2:87" ht="21" customHeight="1">
      <c r="B7" s="414" t="s">
        <v>10</v>
      </c>
      <c r="C7" s="2088">
        <v>33</v>
      </c>
      <c r="D7" s="2089"/>
      <c r="E7" s="2089"/>
      <c r="F7" s="2089"/>
      <c r="G7" s="2090"/>
      <c r="H7" s="2088">
        <v>7</v>
      </c>
      <c r="I7" s="2089"/>
      <c r="J7" s="2089"/>
      <c r="K7" s="2091">
        <v>0</v>
      </c>
      <c r="L7" s="2091"/>
      <c r="M7" s="2091"/>
      <c r="N7" s="2091"/>
      <c r="O7" s="2091"/>
      <c r="P7" s="2089">
        <v>2</v>
      </c>
      <c r="Q7" s="2089"/>
      <c r="R7" s="2089"/>
      <c r="S7" s="2089"/>
      <c r="T7" s="2089"/>
      <c r="U7" s="2089"/>
      <c r="V7" s="2089"/>
      <c r="W7" s="2089"/>
      <c r="X7" s="2089"/>
      <c r="Y7" s="2089"/>
      <c r="Z7" s="2090"/>
      <c r="AA7" s="2092">
        <f>(AQ152+AW152)/36</f>
        <v>0</v>
      </c>
      <c r="AB7" s="2093"/>
      <c r="AC7" s="2093"/>
      <c r="AD7" s="2093"/>
      <c r="AE7" s="2093"/>
      <c r="AF7" s="2093"/>
      <c r="AG7" s="2093"/>
      <c r="AH7" s="2093"/>
      <c r="AI7" s="2093"/>
      <c r="AJ7" s="2094"/>
      <c r="AK7" s="2088">
        <v>10</v>
      </c>
      <c r="AL7" s="2089"/>
      <c r="AM7" s="2089"/>
      <c r="AN7" s="2089"/>
      <c r="AO7" s="2089"/>
      <c r="AP7" s="2089"/>
      <c r="AQ7" s="2089"/>
      <c r="AR7" s="2089"/>
      <c r="AS7" s="2089"/>
      <c r="AT7" s="2089"/>
      <c r="AU7" s="2089"/>
      <c r="AV7" s="2090"/>
      <c r="AW7" s="2095">
        <f>SUM(C7:AQ7)</f>
        <v>52</v>
      </c>
      <c r="AX7" s="2096"/>
      <c r="AY7" s="2096"/>
      <c r="AZ7" s="2096"/>
      <c r="BA7" s="2096"/>
      <c r="BB7" s="2096"/>
      <c r="BC7" s="2097"/>
      <c r="BD7" s="62"/>
      <c r="BE7" s="293"/>
      <c r="BF7" s="293"/>
      <c r="BG7" s="293"/>
      <c r="BH7" s="15"/>
      <c r="BI7" s="63"/>
      <c r="BJ7" s="63"/>
      <c r="BK7" s="15"/>
      <c r="BL7" s="15"/>
      <c r="BM7" s="15"/>
      <c r="BN7" s="15"/>
      <c r="BO7" s="62"/>
      <c r="BP7" s="293"/>
      <c r="BQ7" s="293"/>
      <c r="BR7" s="293"/>
      <c r="BS7" s="15"/>
      <c r="BT7" s="63"/>
      <c r="BU7" s="15"/>
      <c r="BV7" s="15"/>
      <c r="BW7" s="15"/>
    </row>
    <row r="8" spans="2:87" ht="7.5" hidden="1" customHeight="1">
      <c r="B8" s="414"/>
      <c r="C8" s="2088"/>
      <c r="D8" s="2089"/>
      <c r="E8" s="2089"/>
      <c r="F8" s="2089"/>
      <c r="G8" s="2090"/>
      <c r="H8" s="2088"/>
      <c r="I8" s="2089"/>
      <c r="J8" s="2089"/>
      <c r="K8" s="2091"/>
      <c r="L8" s="2091"/>
      <c r="M8" s="2091"/>
      <c r="N8" s="2091"/>
      <c r="O8" s="2091"/>
      <c r="P8" s="2089"/>
      <c r="Q8" s="2089"/>
      <c r="R8" s="2089"/>
      <c r="S8" s="2089"/>
      <c r="T8" s="2089"/>
      <c r="U8" s="2089"/>
      <c r="V8" s="2089"/>
      <c r="W8" s="2089"/>
      <c r="X8" s="2089"/>
      <c r="Y8" s="2089"/>
      <c r="Z8" s="2090"/>
      <c r="AA8" s="2092"/>
      <c r="AB8" s="2093"/>
      <c r="AC8" s="2093"/>
      <c r="AD8" s="2093"/>
      <c r="AE8" s="2093"/>
      <c r="AF8" s="2093"/>
      <c r="AG8" s="2093"/>
      <c r="AH8" s="2093"/>
      <c r="AI8" s="2093"/>
      <c r="AJ8" s="2094"/>
      <c r="AK8" s="2088"/>
      <c r="AL8" s="2089"/>
      <c r="AM8" s="2089"/>
      <c r="AN8" s="2089"/>
      <c r="AO8" s="2089"/>
      <c r="AP8" s="2089"/>
      <c r="AQ8" s="2089"/>
      <c r="AR8" s="2089"/>
      <c r="AS8" s="2089"/>
      <c r="AT8" s="2089"/>
      <c r="AU8" s="2089"/>
      <c r="AV8" s="2090"/>
      <c r="AW8" s="2095"/>
      <c r="AX8" s="2096"/>
      <c r="AY8" s="2096"/>
      <c r="AZ8" s="2096"/>
      <c r="BA8" s="2096"/>
      <c r="BB8" s="2096"/>
      <c r="BC8" s="2097"/>
      <c r="BD8" s="62"/>
      <c r="BE8" s="293"/>
      <c r="BF8" s="293"/>
      <c r="BG8" s="293"/>
      <c r="BH8" s="15"/>
      <c r="BI8" s="63"/>
      <c r="BJ8" s="63"/>
      <c r="BK8" s="15"/>
      <c r="BL8" s="15"/>
      <c r="BM8" s="15"/>
      <c r="BN8" s="15"/>
      <c r="BO8" s="62"/>
      <c r="BP8" s="293"/>
      <c r="BQ8" s="293"/>
      <c r="BR8" s="293"/>
      <c r="BS8" s="15"/>
      <c r="BT8" s="63"/>
      <c r="BU8" s="15"/>
      <c r="BV8" s="15"/>
      <c r="BW8" s="15"/>
    </row>
    <row r="9" spans="2:87" ht="24" customHeight="1">
      <c r="B9" s="414" t="s">
        <v>11</v>
      </c>
      <c r="C9" s="2088">
        <v>19</v>
      </c>
      <c r="D9" s="2089"/>
      <c r="E9" s="2089"/>
      <c r="F9" s="2089"/>
      <c r="G9" s="2090"/>
      <c r="H9" s="2088">
        <v>5</v>
      </c>
      <c r="I9" s="2089"/>
      <c r="J9" s="2089"/>
      <c r="K9" s="2091">
        <v>10</v>
      </c>
      <c r="L9" s="2091"/>
      <c r="M9" s="2091"/>
      <c r="N9" s="2091"/>
      <c r="O9" s="2091"/>
      <c r="P9" s="2089">
        <v>1</v>
      </c>
      <c r="Q9" s="2089"/>
      <c r="R9" s="2089"/>
      <c r="S9" s="2089"/>
      <c r="T9" s="2089"/>
      <c r="U9" s="2089"/>
      <c r="V9" s="2089"/>
      <c r="W9" s="2089"/>
      <c r="X9" s="2089"/>
      <c r="Y9" s="2089"/>
      <c r="Z9" s="2090"/>
      <c r="AA9" s="2092">
        <v>6</v>
      </c>
      <c r="AB9" s="2093"/>
      <c r="AC9" s="2093"/>
      <c r="AD9" s="2093"/>
      <c r="AE9" s="2093"/>
      <c r="AF9" s="2093"/>
      <c r="AG9" s="2093"/>
      <c r="AH9" s="2093"/>
      <c r="AI9" s="2093"/>
      <c r="AJ9" s="2094"/>
      <c r="AK9" s="2088">
        <v>2</v>
      </c>
      <c r="AL9" s="2089"/>
      <c r="AM9" s="2089"/>
      <c r="AN9" s="2089"/>
      <c r="AO9" s="2089"/>
      <c r="AP9" s="2089"/>
      <c r="AQ9" s="2089"/>
      <c r="AR9" s="2089"/>
      <c r="AS9" s="2089"/>
      <c r="AT9" s="2089"/>
      <c r="AU9" s="2089"/>
      <c r="AV9" s="2090"/>
      <c r="AW9" s="2095">
        <f>+AA9+AK9+P9+K9+H9+C9</f>
        <v>43</v>
      </c>
      <c r="AX9" s="2096"/>
      <c r="AY9" s="2096"/>
      <c r="AZ9" s="2096"/>
      <c r="BA9" s="2096"/>
      <c r="BB9" s="2096"/>
      <c r="BC9" s="2097"/>
      <c r="BD9" s="62"/>
      <c r="BE9" s="293"/>
      <c r="BF9" s="293"/>
      <c r="BG9" s="293"/>
      <c r="BH9" s="15"/>
      <c r="BI9" s="63"/>
      <c r="BJ9" s="63"/>
      <c r="BK9" s="15"/>
      <c r="BL9" s="15"/>
      <c r="BM9" s="15"/>
      <c r="BN9" s="15"/>
      <c r="BO9" s="62"/>
      <c r="BP9" s="293"/>
      <c r="BQ9" s="293"/>
      <c r="BR9" s="293"/>
      <c r="BS9" s="15"/>
      <c r="BT9" s="63"/>
      <c r="BU9" s="15"/>
      <c r="BV9" s="15"/>
      <c r="BW9" s="15"/>
    </row>
    <row r="10" spans="2:87" ht="20.25" customHeight="1" thickBot="1">
      <c r="B10" s="415" t="s">
        <v>8</v>
      </c>
      <c r="C10" s="2103">
        <f>SUM(C6:G8)+C9</f>
        <v>91</v>
      </c>
      <c r="D10" s="2103"/>
      <c r="E10" s="2103"/>
      <c r="F10" s="2103"/>
      <c r="G10" s="2104"/>
      <c r="H10" s="2105">
        <f>SUM(H6:J8)+H9</f>
        <v>12</v>
      </c>
      <c r="I10" s="2103"/>
      <c r="J10" s="2103"/>
      <c r="K10" s="2106">
        <f>SUM(K6:O8)+K9</f>
        <v>10</v>
      </c>
      <c r="L10" s="2106"/>
      <c r="M10" s="2106"/>
      <c r="N10" s="2106"/>
      <c r="O10" s="2106"/>
      <c r="P10" s="2103">
        <f>SUM(P6:Z8)+P9</f>
        <v>5</v>
      </c>
      <c r="Q10" s="2103"/>
      <c r="R10" s="2103"/>
      <c r="S10" s="2103"/>
      <c r="T10" s="2103"/>
      <c r="U10" s="2103"/>
      <c r="V10" s="2103"/>
      <c r="W10" s="2103"/>
      <c r="X10" s="2103"/>
      <c r="Y10" s="2103"/>
      <c r="Z10" s="2104"/>
      <c r="AA10" s="2107">
        <f>SUM(AA6:AF8)+AA9</f>
        <v>6</v>
      </c>
      <c r="AB10" s="2108"/>
      <c r="AC10" s="2108"/>
      <c r="AD10" s="2108"/>
      <c r="AE10" s="2108"/>
      <c r="AF10" s="2108"/>
      <c r="AG10" s="2108"/>
      <c r="AH10" s="2108"/>
      <c r="AI10" s="2108"/>
      <c r="AJ10" s="2109"/>
      <c r="AK10" s="2105">
        <f>SUM(AK6:AQ8)+AK9</f>
        <v>23</v>
      </c>
      <c r="AL10" s="2103"/>
      <c r="AM10" s="2103"/>
      <c r="AN10" s="2103"/>
      <c r="AO10" s="2103"/>
      <c r="AP10" s="2103"/>
      <c r="AQ10" s="2103"/>
      <c r="AR10" s="2103"/>
      <c r="AS10" s="2103"/>
      <c r="AT10" s="2103"/>
      <c r="AU10" s="2103"/>
      <c r="AV10" s="2104"/>
      <c r="AW10" s="2105">
        <f>SUM(AW6:BC8)+AW9</f>
        <v>147</v>
      </c>
      <c r="AX10" s="2103"/>
      <c r="AY10" s="2103"/>
      <c r="AZ10" s="2103"/>
      <c r="BA10" s="2103"/>
      <c r="BB10" s="2103"/>
      <c r="BC10" s="2110"/>
      <c r="BD10" s="62"/>
      <c r="BE10" s="293"/>
      <c r="BF10" s="2071">
        <f>+C10+H10+K10+P10</f>
        <v>118</v>
      </c>
      <c r="BG10" s="2071"/>
      <c r="BH10" s="15"/>
      <c r="BI10" s="63"/>
      <c r="BJ10" s="63"/>
      <c r="BK10" s="15"/>
      <c r="BL10" s="15"/>
      <c r="BM10" s="15"/>
      <c r="BN10" s="15"/>
      <c r="BO10" s="62"/>
      <c r="BP10" s="293"/>
      <c r="BQ10" s="293"/>
      <c r="BR10" s="293"/>
      <c r="BS10" s="15"/>
      <c r="BT10" s="63"/>
      <c r="BU10" s="15"/>
      <c r="BV10" s="15"/>
      <c r="BW10" s="15"/>
    </row>
    <row r="11" spans="2:87" ht="5.25" customHeight="1">
      <c r="B11" s="37"/>
      <c r="C11" s="38"/>
      <c r="D11" s="38"/>
      <c r="E11" s="38"/>
      <c r="F11" s="38"/>
      <c r="G11" s="38"/>
      <c r="H11" s="38"/>
      <c r="I11" s="38"/>
      <c r="J11" s="38"/>
      <c r="K11" s="38"/>
      <c r="L11" s="38"/>
      <c r="M11" s="38"/>
      <c r="N11" s="38"/>
      <c r="O11" s="38"/>
      <c r="P11" s="38"/>
      <c r="Q11" s="38"/>
      <c r="R11" s="38"/>
      <c r="S11" s="38"/>
      <c r="T11" s="67"/>
      <c r="U11" s="67"/>
      <c r="V11" s="38"/>
      <c r="W11" s="51"/>
      <c r="X11" s="51"/>
      <c r="Y11" s="38"/>
      <c r="Z11" s="38"/>
      <c r="AA11" s="38"/>
      <c r="AB11" s="38"/>
      <c r="AC11" s="38"/>
      <c r="AD11" s="38"/>
      <c r="AE11" s="51"/>
      <c r="AF11" s="38"/>
      <c r="AG11" s="51"/>
      <c r="AH11" s="38"/>
      <c r="AI11" s="38"/>
      <c r="AJ11" s="38"/>
      <c r="AK11" s="38"/>
      <c r="AL11" s="51"/>
      <c r="AM11" s="51"/>
      <c r="AN11" s="38"/>
      <c r="AO11" s="38"/>
      <c r="AP11" s="38"/>
      <c r="AQ11" s="38"/>
      <c r="AR11" s="51"/>
      <c r="AS11" s="51"/>
      <c r="AT11" s="38"/>
      <c r="AU11" s="38"/>
      <c r="AV11" s="38"/>
      <c r="AW11" s="38"/>
      <c r="AX11" s="51"/>
      <c r="AY11" s="51"/>
      <c r="AZ11" s="38"/>
      <c r="BA11" s="38"/>
      <c r="BB11" s="38"/>
      <c r="BC11" s="38"/>
      <c r="BD11" s="62"/>
      <c r="BE11" s="293"/>
      <c r="BF11" s="293"/>
      <c r="BG11" s="293"/>
      <c r="BH11" s="15"/>
      <c r="BI11" s="63"/>
      <c r="BJ11" s="63"/>
      <c r="BK11" s="15"/>
      <c r="BL11" s="15"/>
      <c r="BM11" s="15"/>
      <c r="BN11" s="15"/>
      <c r="BO11" s="62"/>
      <c r="BP11" s="293"/>
      <c r="BQ11" s="293"/>
      <c r="BR11" s="293"/>
      <c r="BS11" s="15"/>
      <c r="BT11" s="63"/>
      <c r="BU11" s="15"/>
      <c r="BV11" s="15"/>
      <c r="BW11" s="15"/>
    </row>
    <row r="12" spans="2:87" ht="0.75" hidden="1" customHeight="1">
      <c r="AQ12" s="40"/>
    </row>
    <row r="13" spans="2:87" ht="16.5" customHeight="1">
      <c r="B13" s="2111"/>
      <c r="C13" s="2111"/>
      <c r="D13" s="2111"/>
      <c r="E13" s="2111"/>
      <c r="F13" s="2111"/>
      <c r="G13" s="2111"/>
      <c r="H13" s="2111"/>
      <c r="I13" s="2111"/>
      <c r="J13" s="2111"/>
      <c r="K13" s="2111"/>
      <c r="L13" s="2111"/>
      <c r="M13" s="2111"/>
      <c r="N13" s="2111"/>
      <c r="O13" s="2111"/>
      <c r="P13" s="2111"/>
      <c r="Q13" s="2111"/>
      <c r="R13" s="2111"/>
      <c r="S13" s="2111"/>
      <c r="T13" s="2111"/>
      <c r="U13" s="2111"/>
      <c r="V13" s="2111"/>
      <c r="W13" s="2111"/>
      <c r="X13" s="2111"/>
      <c r="Y13" s="2111"/>
      <c r="Z13" s="2111"/>
      <c r="AA13" s="2111"/>
      <c r="AB13" s="2111"/>
      <c r="AC13" s="2111"/>
      <c r="AD13" s="2111"/>
      <c r="AE13" s="2111"/>
      <c r="AF13" s="2111"/>
      <c r="AG13" s="2111"/>
      <c r="AH13" s="2111"/>
      <c r="AI13" s="2111"/>
      <c r="AJ13" s="2111"/>
      <c r="AK13" s="2111"/>
      <c r="AL13" s="2111"/>
      <c r="AM13" s="2111"/>
      <c r="AN13" s="2111"/>
      <c r="AO13" s="2111"/>
      <c r="AP13" s="2111"/>
      <c r="AQ13" s="2111"/>
      <c r="AR13" s="2111"/>
      <c r="AS13" s="2111"/>
      <c r="AT13" s="2111"/>
      <c r="AU13" s="2111"/>
      <c r="AV13" s="2111"/>
      <c r="AW13" s="2111"/>
      <c r="AX13" s="2111"/>
      <c r="AY13" s="2111"/>
      <c r="AZ13" s="2111"/>
      <c r="BA13" s="2111"/>
      <c r="BB13" s="2111"/>
      <c r="BC13" s="2111"/>
      <c r="BD13" s="2111"/>
      <c r="BE13" s="2111"/>
      <c r="BF13" s="2111"/>
      <c r="BG13" s="2111"/>
      <c r="BH13" s="2111"/>
      <c r="BI13" s="2111"/>
      <c r="BJ13" s="2111"/>
      <c r="BK13" s="2111"/>
      <c r="BL13" s="2111"/>
      <c r="BM13" s="2111"/>
      <c r="BN13" s="2111"/>
      <c r="BO13" s="2111"/>
      <c r="BP13" s="2111"/>
      <c r="BQ13" s="2111"/>
      <c r="BR13" s="2111"/>
      <c r="BS13" s="2111"/>
      <c r="BT13" s="2111"/>
      <c r="BU13" s="2111"/>
      <c r="BV13" s="2111"/>
      <c r="BW13" s="2111"/>
      <c r="BX13" s="2111"/>
      <c r="BY13" s="2111"/>
      <c r="BZ13" s="2111"/>
      <c r="CA13" s="2111"/>
      <c r="CB13" s="2111"/>
      <c r="CC13" s="2111"/>
      <c r="CD13" s="2111"/>
      <c r="CE13" s="2111"/>
      <c r="CF13" s="2111"/>
      <c r="CG13" s="2111"/>
      <c r="CH13" s="2111"/>
      <c r="CI13" s="2111"/>
    </row>
    <row r="14" spans="2:87" ht="12" customHeight="1">
      <c r="B14" s="2112"/>
      <c r="C14" s="2113"/>
      <c r="D14" s="2113"/>
      <c r="E14" s="2113"/>
      <c r="F14" s="2113"/>
      <c r="G14" s="2113"/>
      <c r="H14" s="2113"/>
      <c r="I14" s="2113"/>
      <c r="J14" s="2113"/>
      <c r="K14" s="2113"/>
      <c r="L14" s="2112"/>
      <c r="M14" s="2112"/>
      <c r="N14" s="2112"/>
      <c r="O14" s="2112"/>
      <c r="P14" s="2112"/>
      <c r="Q14" s="2112"/>
      <c r="R14" s="2112"/>
      <c r="S14" s="2112"/>
      <c r="T14" s="2114"/>
      <c r="U14" s="2114"/>
      <c r="V14" s="2115"/>
      <c r="W14" s="2115"/>
      <c r="X14" s="2115"/>
      <c r="Y14" s="2115"/>
      <c r="Z14" s="2115"/>
      <c r="AA14" s="2115"/>
      <c r="AB14" s="2115"/>
      <c r="AC14" s="2115"/>
      <c r="AD14" s="2115"/>
      <c r="AE14" s="2115"/>
      <c r="AF14" s="2115"/>
      <c r="AG14" s="2115"/>
      <c r="AH14" s="2115"/>
      <c r="AI14" s="2115"/>
      <c r="AJ14" s="2115"/>
      <c r="AK14" s="2115"/>
      <c r="AL14" s="2115"/>
      <c r="AM14" s="2115"/>
      <c r="AN14" s="2115"/>
      <c r="AO14" s="2115"/>
      <c r="AP14" s="2115"/>
      <c r="AQ14" s="2115"/>
      <c r="AR14" s="2115"/>
      <c r="AS14" s="2115"/>
      <c r="AT14" s="2115"/>
      <c r="AU14" s="2115"/>
      <c r="AV14" s="2115"/>
      <c r="AW14" s="2115"/>
      <c r="AX14" s="2115"/>
      <c r="AY14" s="2115"/>
      <c r="AZ14" s="2115"/>
      <c r="BA14" s="2115"/>
      <c r="BB14" s="2115"/>
      <c r="BC14" s="2115"/>
      <c r="BD14" s="2115"/>
      <c r="BE14" s="2115"/>
      <c r="BF14" s="2115"/>
      <c r="BG14" s="2115"/>
      <c r="BH14" s="2115"/>
      <c r="BI14" s="2115"/>
      <c r="BJ14" s="2115"/>
      <c r="BK14" s="2115"/>
      <c r="BL14" s="2115"/>
      <c r="BM14" s="2115"/>
      <c r="BN14" s="2115"/>
      <c r="BO14" s="2115"/>
      <c r="BP14" s="2115"/>
      <c r="BQ14" s="2115"/>
      <c r="BR14" s="2115"/>
      <c r="BS14" s="2115"/>
      <c r="BT14" s="2115"/>
      <c r="BU14" s="2115"/>
      <c r="BV14" s="2115"/>
      <c r="BW14" s="2115"/>
      <c r="BX14" s="2115"/>
      <c r="BY14" s="2115"/>
      <c r="BZ14" s="2115"/>
      <c r="CA14" s="2115"/>
      <c r="CB14" s="2115"/>
      <c r="CC14" s="2115"/>
      <c r="CD14" s="2115"/>
      <c r="CE14" s="2115"/>
      <c r="CF14" s="2115"/>
      <c r="CG14" s="2115"/>
      <c r="CH14" s="2115"/>
      <c r="CI14" s="2115"/>
    </row>
    <row r="15" spans="2:87" ht="10.5" customHeight="1">
      <c r="B15" s="2112"/>
      <c r="C15" s="2113"/>
      <c r="D15" s="2113"/>
      <c r="E15" s="2113"/>
      <c r="F15" s="2113"/>
      <c r="G15" s="2113"/>
      <c r="H15" s="2113"/>
      <c r="I15" s="2113"/>
      <c r="J15" s="2113"/>
      <c r="K15" s="2113"/>
      <c r="L15" s="2112"/>
      <c r="M15" s="2112"/>
      <c r="N15" s="2112"/>
      <c r="O15" s="2112"/>
      <c r="P15" s="2112"/>
      <c r="Q15" s="2112"/>
      <c r="R15" s="2112"/>
      <c r="S15" s="2112"/>
      <c r="T15" s="2114"/>
      <c r="U15" s="2114"/>
      <c r="V15" s="2116"/>
      <c r="W15" s="2117"/>
      <c r="X15" s="2117"/>
      <c r="Y15" s="2116"/>
      <c r="Z15" s="2118"/>
      <c r="AA15" s="2118"/>
      <c r="AB15" s="2118"/>
      <c r="AC15" s="2118"/>
      <c r="AD15" s="2118"/>
      <c r="AE15" s="2118"/>
      <c r="AF15" s="2119"/>
      <c r="AG15" s="2119"/>
      <c r="AH15" s="2119"/>
      <c r="AI15" s="2119"/>
      <c r="AJ15" s="2119"/>
      <c r="AK15" s="2119"/>
      <c r="AL15" s="2119"/>
      <c r="AM15" s="2119"/>
      <c r="AN15" s="2119"/>
      <c r="AO15" s="2119"/>
      <c r="AP15" s="2119"/>
      <c r="AQ15" s="2120"/>
      <c r="AR15" s="2120"/>
      <c r="AS15" s="2120"/>
      <c r="AT15" s="2120"/>
      <c r="AU15" s="2120"/>
      <c r="AV15" s="2120"/>
      <c r="AW15" s="2120"/>
      <c r="AX15" s="2120"/>
      <c r="AY15" s="2120"/>
      <c r="AZ15" s="2120"/>
      <c r="BA15" s="2120"/>
      <c r="BB15" s="2120"/>
      <c r="BC15" s="2120"/>
      <c r="BD15" s="2120"/>
      <c r="BE15" s="2120"/>
      <c r="BF15" s="2120"/>
      <c r="BG15" s="2120"/>
      <c r="BH15" s="2120"/>
      <c r="BI15" s="2120"/>
      <c r="BJ15" s="2120"/>
      <c r="BK15" s="2120"/>
      <c r="BL15" s="2120"/>
      <c r="BM15" s="2120"/>
      <c r="BN15" s="2120"/>
      <c r="BO15" s="2120"/>
      <c r="BP15" s="2120"/>
      <c r="BQ15" s="2120"/>
      <c r="BR15" s="2120"/>
      <c r="BS15" s="2120"/>
      <c r="BT15" s="2120"/>
      <c r="BU15" s="2120"/>
      <c r="BV15" s="2120"/>
      <c r="BW15" s="2120"/>
      <c r="BX15" s="2120"/>
      <c r="BY15" s="2120"/>
      <c r="BZ15" s="2120"/>
      <c r="CA15" s="2120"/>
      <c r="CB15" s="2120"/>
      <c r="CC15" s="2120"/>
      <c r="CD15" s="2120"/>
      <c r="CE15" s="2120"/>
      <c r="CF15" s="2120"/>
      <c r="CG15" s="2120"/>
      <c r="CH15" s="2120"/>
      <c r="CI15" s="2120"/>
    </row>
    <row r="16" spans="2:87" ht="21" customHeight="1">
      <c r="B16" s="2112"/>
      <c r="C16" s="2113"/>
      <c r="D16" s="2113"/>
      <c r="E16" s="2113"/>
      <c r="F16" s="2113"/>
      <c r="G16" s="2113"/>
      <c r="H16" s="2113"/>
      <c r="I16" s="2113"/>
      <c r="J16" s="2113"/>
      <c r="K16" s="2113"/>
      <c r="L16" s="2112"/>
      <c r="M16" s="2112"/>
      <c r="N16" s="2112"/>
      <c r="O16" s="2112"/>
      <c r="P16" s="2112"/>
      <c r="Q16" s="2112"/>
      <c r="R16" s="2112"/>
      <c r="S16" s="2112"/>
      <c r="T16" s="2114"/>
      <c r="U16" s="2114"/>
      <c r="V16" s="2116"/>
      <c r="W16" s="2117"/>
      <c r="X16" s="2117"/>
      <c r="Y16" s="2116"/>
      <c r="Z16" s="2123"/>
      <c r="AA16" s="2123"/>
      <c r="AB16" s="2123"/>
      <c r="AC16" s="2123"/>
      <c r="AD16" s="2124"/>
      <c r="AE16" s="2130"/>
      <c r="AF16" s="2131"/>
      <c r="AG16" s="2132"/>
      <c r="AH16" s="2132"/>
      <c r="AI16" s="2132"/>
      <c r="AJ16" s="2132"/>
      <c r="AK16" s="2131"/>
      <c r="AL16" s="2132"/>
      <c r="AM16" s="2132"/>
      <c r="AN16" s="2132"/>
      <c r="AO16" s="2132"/>
      <c r="AP16" s="2132"/>
      <c r="AQ16" s="2133"/>
      <c r="AR16" s="2121"/>
      <c r="AS16" s="2121"/>
      <c r="AT16" s="2121"/>
      <c r="AU16" s="2121"/>
      <c r="AV16" s="2121"/>
      <c r="AW16" s="2122"/>
      <c r="AX16" s="2121"/>
      <c r="AY16" s="2121"/>
      <c r="AZ16" s="2121"/>
      <c r="BA16" s="2121"/>
      <c r="BB16" s="2121"/>
      <c r="BC16" s="2122"/>
      <c r="BD16" s="2121"/>
      <c r="BE16" s="2121"/>
      <c r="BF16" s="2121"/>
      <c r="BG16" s="2121"/>
      <c r="BH16" s="2122"/>
      <c r="BI16" s="2121"/>
      <c r="BJ16" s="2121"/>
      <c r="BK16" s="2121"/>
      <c r="BL16" s="2121"/>
      <c r="BM16" s="2121"/>
      <c r="BN16" s="2113"/>
      <c r="BO16" s="2121"/>
      <c r="BP16" s="2121"/>
      <c r="BQ16" s="2121"/>
      <c r="BR16" s="2121"/>
      <c r="BS16" s="2113"/>
      <c r="BT16" s="2121"/>
      <c r="BU16" s="2121"/>
      <c r="BV16" s="2121"/>
      <c r="BW16" s="2121"/>
      <c r="BX16" s="2122"/>
      <c r="BY16" s="2121"/>
      <c r="BZ16" s="2121"/>
      <c r="CA16" s="2121"/>
      <c r="CB16" s="2121"/>
      <c r="CC16" s="2121"/>
      <c r="CD16" s="2122"/>
      <c r="CE16" s="2121"/>
      <c r="CF16" s="2121"/>
      <c r="CG16" s="2121"/>
      <c r="CH16" s="2121"/>
      <c r="CI16" s="2121"/>
    </row>
    <row r="17" spans="2:89" ht="10.5" customHeight="1">
      <c r="B17" s="2112"/>
      <c r="C17" s="2113"/>
      <c r="D17" s="2113"/>
      <c r="E17" s="2113"/>
      <c r="F17" s="2113"/>
      <c r="G17" s="2113"/>
      <c r="H17" s="2113"/>
      <c r="I17" s="2113"/>
      <c r="J17" s="2113"/>
      <c r="K17" s="2113"/>
      <c r="L17" s="2112"/>
      <c r="M17" s="2112"/>
      <c r="N17" s="2112"/>
      <c r="O17" s="2112"/>
      <c r="P17" s="2112"/>
      <c r="Q17" s="2112"/>
      <c r="R17" s="2112"/>
      <c r="S17" s="2112"/>
      <c r="T17" s="2114"/>
      <c r="U17" s="2114"/>
      <c r="V17" s="2116"/>
      <c r="W17" s="2117"/>
      <c r="X17" s="2117"/>
      <c r="Y17" s="2116"/>
      <c r="Z17" s="2112"/>
      <c r="AA17" s="2121"/>
      <c r="AB17" s="2121"/>
      <c r="AC17" s="2121"/>
      <c r="AD17" s="2124"/>
      <c r="AE17" s="2130"/>
      <c r="AF17" s="2131"/>
      <c r="AG17" s="2130"/>
      <c r="AH17" s="2127"/>
      <c r="AI17" s="2127"/>
      <c r="AJ17" s="2127"/>
      <c r="AK17" s="2131"/>
      <c r="AL17" s="2125"/>
      <c r="AM17" s="2126"/>
      <c r="AN17" s="2127"/>
      <c r="AO17" s="2127"/>
      <c r="AP17" s="2127"/>
      <c r="AQ17" s="2133"/>
      <c r="AR17" s="2130"/>
      <c r="AS17" s="2130"/>
      <c r="AT17" s="2124"/>
      <c r="AU17" s="2124"/>
      <c r="AV17" s="2124"/>
      <c r="AW17" s="2122"/>
      <c r="AX17" s="2130"/>
      <c r="AY17" s="2130"/>
      <c r="AZ17" s="2124"/>
      <c r="BA17" s="2124"/>
      <c r="BB17" s="2124"/>
      <c r="BC17" s="2122"/>
      <c r="BD17" s="2130"/>
      <c r="BE17" s="2124"/>
      <c r="BF17" s="2124"/>
      <c r="BG17" s="2124"/>
      <c r="BH17" s="2122"/>
      <c r="BI17" s="2130"/>
      <c r="BJ17" s="2126"/>
      <c r="BK17" s="2124"/>
      <c r="BL17" s="2124"/>
      <c r="BM17" s="2124"/>
      <c r="BN17" s="2113"/>
      <c r="BO17" s="2130"/>
      <c r="BP17" s="2124"/>
      <c r="BQ17" s="2124"/>
      <c r="BR17" s="2124"/>
      <c r="BS17" s="2113"/>
      <c r="BT17" s="2130"/>
      <c r="BU17" s="2124"/>
      <c r="BV17" s="2124"/>
      <c r="BW17" s="2124"/>
      <c r="BX17" s="2122"/>
      <c r="BY17" s="2128"/>
      <c r="BZ17" s="2126"/>
      <c r="CA17" s="2124"/>
      <c r="CB17" s="2124"/>
      <c r="CC17" s="2124"/>
      <c r="CD17" s="2122"/>
      <c r="CE17" s="2130"/>
      <c r="CF17" s="2126"/>
      <c r="CG17" s="2124"/>
      <c r="CH17" s="2124"/>
      <c r="CI17" s="2124"/>
    </row>
    <row r="18" spans="2:89" ht="88.5" customHeight="1">
      <c r="B18" s="2112"/>
      <c r="C18" s="2113"/>
      <c r="D18" s="2113"/>
      <c r="E18" s="2113"/>
      <c r="F18" s="2113"/>
      <c r="G18" s="2113"/>
      <c r="H18" s="2113"/>
      <c r="I18" s="2113"/>
      <c r="J18" s="2113"/>
      <c r="K18" s="2113"/>
      <c r="L18" s="2112"/>
      <c r="M18" s="2112"/>
      <c r="N18" s="2112"/>
      <c r="O18" s="2112"/>
      <c r="P18" s="2112"/>
      <c r="Q18" s="2112"/>
      <c r="R18" s="2112"/>
      <c r="S18" s="2112"/>
      <c r="T18" s="2114"/>
      <c r="U18" s="2114"/>
      <c r="V18" s="2116"/>
      <c r="W18" s="2117"/>
      <c r="X18" s="2117"/>
      <c r="Y18" s="2116"/>
      <c r="Z18" s="2112"/>
      <c r="AA18" s="301"/>
      <c r="AB18" s="302"/>
      <c r="AC18" s="302"/>
      <c r="AD18" s="2124"/>
      <c r="AE18" s="2130"/>
      <c r="AF18" s="2131"/>
      <c r="AG18" s="2130"/>
      <c r="AH18" s="2127"/>
      <c r="AI18" s="2127"/>
      <c r="AJ18" s="2127"/>
      <c r="AK18" s="2131"/>
      <c r="AL18" s="2125"/>
      <c r="AM18" s="2126"/>
      <c r="AN18" s="2127"/>
      <c r="AO18" s="2127"/>
      <c r="AP18" s="2127"/>
      <c r="AQ18" s="2133"/>
      <c r="AR18" s="2130"/>
      <c r="AS18" s="2130"/>
      <c r="AT18" s="2124"/>
      <c r="AU18" s="2124"/>
      <c r="AV18" s="2124"/>
      <c r="AW18" s="2122"/>
      <c r="AX18" s="2130"/>
      <c r="AY18" s="2130"/>
      <c r="AZ18" s="2124"/>
      <c r="BA18" s="2124"/>
      <c r="BB18" s="2124"/>
      <c r="BC18" s="2122"/>
      <c r="BD18" s="2130"/>
      <c r="BE18" s="2124"/>
      <c r="BF18" s="2124"/>
      <c r="BG18" s="2124"/>
      <c r="BH18" s="2122"/>
      <c r="BI18" s="2130"/>
      <c r="BJ18" s="2126"/>
      <c r="BK18" s="2124"/>
      <c r="BL18" s="2124"/>
      <c r="BM18" s="2124"/>
      <c r="BN18" s="2113"/>
      <c r="BO18" s="2130"/>
      <c r="BP18" s="2124"/>
      <c r="BQ18" s="2124"/>
      <c r="BR18" s="2124"/>
      <c r="BS18" s="2113"/>
      <c r="BT18" s="2130"/>
      <c r="BU18" s="2124"/>
      <c r="BV18" s="2124"/>
      <c r="BW18" s="2124"/>
      <c r="BX18" s="2122"/>
      <c r="BY18" s="2129"/>
      <c r="BZ18" s="2126"/>
      <c r="CA18" s="2124"/>
      <c r="CB18" s="2124"/>
      <c r="CC18" s="2124"/>
      <c r="CD18" s="2122"/>
      <c r="CE18" s="2130"/>
      <c r="CF18" s="2126"/>
      <c r="CG18" s="2124"/>
      <c r="CH18" s="2124"/>
      <c r="CI18" s="2124"/>
    </row>
    <row r="19" spans="2:89">
      <c r="B19" s="2112"/>
      <c r="C19" s="2113"/>
      <c r="D19" s="2113"/>
      <c r="E19" s="2113"/>
      <c r="F19" s="2113"/>
      <c r="G19" s="2113"/>
      <c r="H19" s="2113"/>
      <c r="I19" s="2113"/>
      <c r="J19" s="2113"/>
      <c r="K19" s="2113"/>
      <c r="L19" s="92"/>
      <c r="M19" s="92"/>
      <c r="N19" s="92"/>
      <c r="O19" s="92"/>
      <c r="P19" s="92"/>
      <c r="Q19" s="92"/>
      <c r="R19" s="92"/>
      <c r="S19" s="92"/>
      <c r="T19" s="69"/>
      <c r="U19" s="69"/>
      <c r="V19" s="303"/>
      <c r="W19" s="304"/>
      <c r="X19" s="304"/>
      <c r="Y19" s="303"/>
      <c r="Z19" s="305"/>
      <c r="AA19" s="306"/>
      <c r="AB19" s="306"/>
      <c r="AC19" s="306"/>
      <c r="AD19" s="306"/>
      <c r="AE19" s="307"/>
      <c r="AF19" s="308"/>
      <c r="AG19" s="309"/>
      <c r="AH19" s="310"/>
      <c r="AI19" s="310"/>
      <c r="AJ19" s="310"/>
      <c r="AK19" s="308"/>
      <c r="AL19" s="311"/>
      <c r="AM19" s="309"/>
      <c r="AN19" s="310"/>
      <c r="AO19" s="310"/>
      <c r="AP19" s="310"/>
      <c r="AQ19" s="308"/>
      <c r="AR19" s="312"/>
      <c r="AS19" s="296"/>
      <c r="AT19" s="313"/>
      <c r="AU19" s="313"/>
      <c r="AV19" s="263"/>
      <c r="AW19" s="308"/>
      <c r="AX19" s="312"/>
      <c r="AY19" s="296"/>
      <c r="AZ19" s="263"/>
      <c r="BA19" s="263"/>
      <c r="BB19" s="263"/>
      <c r="BC19" s="308"/>
      <c r="BD19" s="296"/>
      <c r="BE19" s="313"/>
      <c r="BF19" s="263"/>
      <c r="BG19" s="263"/>
      <c r="BH19" s="308"/>
      <c r="BI19" s="312"/>
      <c r="BJ19" s="296"/>
      <c r="BK19" s="263"/>
      <c r="BL19" s="263"/>
      <c r="BM19" s="263"/>
      <c r="BN19" s="314"/>
      <c r="BO19" s="296"/>
      <c r="BP19" s="263"/>
      <c r="BQ19" s="263"/>
      <c r="BR19" s="263"/>
      <c r="BS19" s="314"/>
      <c r="BT19" s="296"/>
      <c r="BU19" s="263"/>
      <c r="BV19" s="263"/>
      <c r="BW19" s="263"/>
      <c r="BX19" s="308"/>
      <c r="BY19" s="312"/>
      <c r="BZ19" s="296"/>
      <c r="CA19" s="263"/>
      <c r="CB19" s="263"/>
      <c r="CC19" s="263"/>
      <c r="CD19" s="308"/>
      <c r="CE19" s="312"/>
      <c r="CF19" s="296"/>
      <c r="CG19" s="263"/>
      <c r="CH19" s="263"/>
      <c r="CI19" s="263"/>
      <c r="CJ19" s="265">
        <f>+CD19+BX19+BH19+BC19+AW19+AQ19+AK19+AF19</f>
        <v>0</v>
      </c>
    </row>
    <row r="20" spans="2:89" s="40" customFormat="1" ht="8.25" customHeight="1">
      <c r="B20" s="315"/>
      <c r="C20" s="2136"/>
      <c r="D20" s="2136"/>
      <c r="E20" s="2136"/>
      <c r="F20" s="2136"/>
      <c r="G20" s="2136"/>
      <c r="H20" s="2136"/>
      <c r="I20" s="2136"/>
      <c r="J20" s="2136"/>
      <c r="K20" s="2136"/>
      <c r="L20" s="2137"/>
      <c r="M20" s="2137"/>
      <c r="N20" s="2137"/>
      <c r="O20" s="2137"/>
      <c r="P20" s="2137"/>
      <c r="Q20" s="2137"/>
      <c r="R20" s="2137"/>
      <c r="S20" s="2137"/>
      <c r="T20" s="2137"/>
      <c r="U20" s="316"/>
      <c r="V20" s="316"/>
      <c r="W20" s="317"/>
      <c r="X20" s="317"/>
      <c r="Y20" s="316"/>
      <c r="Z20" s="316"/>
      <c r="AA20" s="316"/>
      <c r="AB20" s="316"/>
      <c r="AC20" s="316"/>
      <c r="AD20" s="316"/>
      <c r="AE20" s="317"/>
      <c r="AF20" s="318"/>
      <c r="AG20" s="319"/>
      <c r="AH20" s="318"/>
      <c r="AI20" s="318"/>
      <c r="AJ20" s="318"/>
      <c r="AK20" s="318"/>
      <c r="AL20" s="319"/>
      <c r="AM20" s="319"/>
      <c r="AN20" s="318"/>
      <c r="AO20" s="318"/>
      <c r="AP20" s="318"/>
      <c r="AQ20" s="320"/>
      <c r="AR20" s="317"/>
      <c r="AS20" s="317"/>
      <c r="AT20" s="316"/>
      <c r="AU20" s="316"/>
      <c r="AV20" s="316"/>
      <c r="AW20" s="316"/>
      <c r="AX20" s="317"/>
      <c r="AY20" s="317"/>
      <c r="AZ20" s="316"/>
      <c r="BA20" s="316"/>
      <c r="BB20" s="316"/>
      <c r="BC20" s="316"/>
      <c r="BD20" s="317"/>
      <c r="BE20" s="316"/>
      <c r="BF20" s="316"/>
      <c r="BG20" s="316"/>
      <c r="BH20" s="316"/>
      <c r="BI20" s="317"/>
      <c r="BJ20" s="317"/>
      <c r="BK20" s="316"/>
      <c r="BL20" s="316"/>
      <c r="BM20" s="316"/>
      <c r="BN20" s="316"/>
      <c r="BO20" s="317"/>
      <c r="BP20" s="316"/>
      <c r="BQ20" s="316"/>
      <c r="BR20" s="316"/>
      <c r="BS20" s="316"/>
      <c r="BT20" s="317"/>
      <c r="BU20" s="316"/>
      <c r="BV20" s="316"/>
      <c r="BW20" s="316"/>
      <c r="BX20" s="316"/>
      <c r="BY20" s="317"/>
      <c r="BZ20" s="317"/>
      <c r="CA20" s="316"/>
      <c r="CB20" s="316"/>
      <c r="CC20" s="316"/>
      <c r="CD20" s="316"/>
      <c r="CE20" s="317"/>
      <c r="CF20" s="317"/>
      <c r="CG20" s="316"/>
      <c r="CH20" s="316"/>
      <c r="CI20" s="316"/>
      <c r="CJ20" s="183"/>
    </row>
    <row r="21" spans="2:89" s="18" customFormat="1" ht="10.5" customHeight="1">
      <c r="B21" s="321"/>
      <c r="C21" s="2138"/>
      <c r="D21" s="2138"/>
      <c r="E21" s="2138"/>
      <c r="F21" s="2138"/>
      <c r="G21" s="2138"/>
      <c r="H21" s="2138"/>
      <c r="I21" s="2138"/>
      <c r="J21" s="2138"/>
      <c r="K21" s="2138"/>
      <c r="L21" s="2139"/>
      <c r="M21" s="2139"/>
      <c r="N21" s="2139"/>
      <c r="O21" s="2139"/>
      <c r="P21" s="2139"/>
      <c r="Q21" s="2139"/>
      <c r="R21" s="2139"/>
      <c r="S21" s="2139"/>
      <c r="T21" s="205"/>
      <c r="U21" s="205"/>
      <c r="V21" s="227"/>
      <c r="W21" s="322"/>
      <c r="X21" s="323"/>
      <c r="Y21" s="227"/>
      <c r="Z21" s="324"/>
      <c r="AA21" s="324"/>
      <c r="AB21" s="324"/>
      <c r="AC21" s="324"/>
      <c r="AD21" s="324"/>
      <c r="AE21" s="325"/>
      <c r="AF21" s="324"/>
      <c r="AG21" s="325"/>
      <c r="AH21" s="324"/>
      <c r="AI21" s="324"/>
      <c r="AJ21" s="324"/>
      <c r="AK21" s="324"/>
      <c r="AL21" s="325"/>
      <c r="AM21" s="325"/>
      <c r="AN21" s="324"/>
      <c r="AO21" s="324"/>
      <c r="AP21" s="324"/>
      <c r="AQ21" s="324"/>
      <c r="AR21" s="325"/>
      <c r="AS21" s="325"/>
      <c r="AT21" s="324"/>
      <c r="AU21" s="324"/>
      <c r="AV21" s="324"/>
      <c r="AW21" s="324"/>
      <c r="AX21" s="325"/>
      <c r="AY21" s="325"/>
      <c r="AZ21" s="324"/>
      <c r="BA21" s="324"/>
      <c r="BB21" s="324"/>
      <c r="BC21" s="324"/>
      <c r="BD21" s="325"/>
      <c r="BE21" s="324"/>
      <c r="BF21" s="324"/>
      <c r="BG21" s="324"/>
      <c r="BH21" s="324"/>
      <c r="BI21" s="325"/>
      <c r="BJ21" s="325"/>
      <c r="BK21" s="324"/>
      <c r="BL21" s="324"/>
      <c r="BM21" s="324"/>
      <c r="BN21" s="324"/>
      <c r="BO21" s="325"/>
      <c r="BP21" s="324"/>
      <c r="BQ21" s="324"/>
      <c r="BR21" s="324"/>
      <c r="BS21" s="324"/>
      <c r="BT21" s="325"/>
      <c r="BU21" s="324"/>
      <c r="BV21" s="324"/>
      <c r="BW21" s="324"/>
      <c r="BX21" s="324"/>
      <c r="BY21" s="325"/>
      <c r="BZ21" s="325"/>
      <c r="CA21" s="324"/>
      <c r="CB21" s="324"/>
      <c r="CC21" s="324"/>
      <c r="CD21" s="324"/>
      <c r="CE21" s="325"/>
      <c r="CF21" s="325"/>
      <c r="CG21" s="324"/>
      <c r="CH21" s="324"/>
      <c r="CI21" s="324"/>
    </row>
    <row r="22" spans="2:89" s="18" customFormat="1" ht="10.5" customHeight="1">
      <c r="B22" s="326"/>
      <c r="C22" s="2134"/>
      <c r="D22" s="2134"/>
      <c r="E22" s="2134"/>
      <c r="F22" s="2134"/>
      <c r="G22" s="2134"/>
      <c r="H22" s="2134"/>
      <c r="I22" s="2134"/>
      <c r="J22" s="2134"/>
      <c r="K22" s="2134"/>
      <c r="L22" s="106"/>
      <c r="M22" s="106"/>
      <c r="N22" s="106"/>
      <c r="O22" s="106"/>
      <c r="P22" s="106"/>
      <c r="Q22" s="106"/>
      <c r="R22" s="106"/>
      <c r="S22" s="106"/>
      <c r="T22" s="135"/>
      <c r="U22" s="135"/>
      <c r="V22" s="120"/>
      <c r="W22" s="120"/>
      <c r="X22" s="327"/>
      <c r="Y22" s="327"/>
      <c r="Z22" s="120"/>
      <c r="AA22" s="120"/>
      <c r="AB22" s="120"/>
      <c r="AC22" s="120"/>
      <c r="AD22" s="120"/>
      <c r="AE22" s="111"/>
      <c r="AF22" s="198"/>
      <c r="AG22" s="311"/>
      <c r="AH22" s="198"/>
      <c r="AI22" s="198"/>
      <c r="AJ22" s="198"/>
      <c r="AK22" s="198"/>
      <c r="AL22" s="311"/>
      <c r="AM22" s="311"/>
      <c r="AN22" s="198"/>
      <c r="AO22" s="198"/>
      <c r="AP22" s="198"/>
      <c r="AQ22" s="120"/>
      <c r="AR22" s="111"/>
      <c r="AS22" s="111"/>
      <c r="AT22" s="120"/>
      <c r="AU22" s="120"/>
      <c r="AV22" s="120"/>
      <c r="AW22" s="120"/>
      <c r="AX22" s="111"/>
      <c r="AY22" s="111"/>
      <c r="AZ22" s="120"/>
      <c r="BA22" s="120"/>
      <c r="BB22" s="120"/>
      <c r="BC22" s="120"/>
      <c r="BD22" s="111"/>
      <c r="BE22" s="120"/>
      <c r="BF22" s="120"/>
      <c r="BG22" s="120"/>
      <c r="BH22" s="120"/>
      <c r="BI22" s="111"/>
      <c r="BJ22" s="111"/>
      <c r="BK22" s="120"/>
      <c r="BL22" s="120"/>
      <c r="BM22" s="120"/>
      <c r="BN22" s="120"/>
      <c r="BO22" s="111"/>
      <c r="BP22" s="120"/>
      <c r="BQ22" s="120"/>
      <c r="BR22" s="120"/>
      <c r="BS22" s="120"/>
      <c r="BT22" s="111"/>
      <c r="BU22" s="120"/>
      <c r="BV22" s="120"/>
      <c r="BW22" s="120"/>
      <c r="BX22" s="120"/>
      <c r="BY22" s="111"/>
      <c r="BZ22" s="111"/>
      <c r="CA22" s="120"/>
      <c r="CB22" s="120"/>
      <c r="CC22" s="120"/>
      <c r="CD22" s="120"/>
      <c r="CE22" s="111"/>
      <c r="CF22" s="111"/>
      <c r="CG22" s="120"/>
      <c r="CH22" s="120"/>
      <c r="CI22" s="120"/>
    </row>
    <row r="23" spans="2:89" s="18" customFormat="1" ht="9.75" customHeight="1">
      <c r="B23" s="328"/>
      <c r="C23" s="2111"/>
      <c r="D23" s="2111"/>
      <c r="E23" s="2111"/>
      <c r="F23" s="2111"/>
      <c r="G23" s="2111"/>
      <c r="H23" s="2111"/>
      <c r="I23" s="2111"/>
      <c r="J23" s="2111"/>
      <c r="K23" s="2111"/>
      <c r="L23" s="329"/>
      <c r="M23" s="329"/>
      <c r="N23" s="329"/>
      <c r="O23" s="329"/>
      <c r="P23" s="329"/>
      <c r="Q23" s="329"/>
      <c r="R23" s="329"/>
      <c r="S23" s="329"/>
      <c r="T23" s="136"/>
      <c r="U23" s="136"/>
      <c r="V23" s="330"/>
      <c r="W23" s="331"/>
      <c r="X23" s="331"/>
      <c r="Y23" s="330"/>
      <c r="Z23" s="329"/>
      <c r="AA23" s="329"/>
      <c r="AB23" s="329"/>
      <c r="AC23" s="329"/>
      <c r="AD23" s="329"/>
      <c r="AE23" s="332"/>
      <c r="AF23" s="333"/>
      <c r="AG23" s="334"/>
      <c r="AH23" s="333"/>
      <c r="AI23" s="333"/>
      <c r="AJ23" s="333"/>
      <c r="AK23" s="333"/>
      <c r="AL23" s="334"/>
      <c r="AM23" s="334"/>
      <c r="AN23" s="333"/>
      <c r="AO23" s="333"/>
      <c r="AP23" s="333"/>
      <c r="AQ23" s="329"/>
      <c r="AR23" s="332"/>
      <c r="AS23" s="332"/>
      <c r="AT23" s="329"/>
      <c r="AU23" s="329"/>
      <c r="AV23" s="329"/>
      <c r="AW23" s="329"/>
      <c r="AX23" s="332"/>
      <c r="AY23" s="332"/>
      <c r="AZ23" s="329"/>
      <c r="BA23" s="329"/>
      <c r="BB23" s="329"/>
      <c r="BC23" s="329"/>
      <c r="BD23" s="332"/>
      <c r="BE23" s="329"/>
      <c r="BF23" s="329"/>
      <c r="BG23" s="329"/>
      <c r="BH23" s="329"/>
      <c r="BI23" s="332"/>
      <c r="BJ23" s="332"/>
      <c r="BK23" s="329"/>
      <c r="BL23" s="329"/>
      <c r="BM23" s="329"/>
      <c r="BN23" s="329"/>
      <c r="BO23" s="332"/>
      <c r="BP23" s="329"/>
      <c r="BQ23" s="329"/>
      <c r="BR23" s="329"/>
      <c r="BS23" s="329"/>
      <c r="BT23" s="332"/>
      <c r="BU23" s="329"/>
      <c r="BV23" s="329"/>
      <c r="BW23" s="329"/>
      <c r="BX23" s="329"/>
      <c r="BY23" s="332"/>
      <c r="BZ23" s="332"/>
      <c r="CA23" s="329"/>
      <c r="CB23" s="329"/>
      <c r="CC23" s="329"/>
      <c r="CD23" s="329"/>
      <c r="CE23" s="332"/>
      <c r="CF23" s="332"/>
      <c r="CG23" s="329"/>
      <c r="CH23" s="329"/>
      <c r="CI23" s="329"/>
      <c r="CJ23" s="15"/>
      <c r="CK23" s="15"/>
    </row>
    <row r="24" spans="2:89" ht="10.5" customHeight="1">
      <c r="B24" s="315"/>
      <c r="C24" s="2135"/>
      <c r="D24" s="2135"/>
      <c r="E24" s="2135"/>
      <c r="F24" s="2135"/>
      <c r="G24" s="2135"/>
      <c r="H24" s="2135"/>
      <c r="I24" s="2135"/>
      <c r="J24" s="2135"/>
      <c r="K24" s="2135"/>
      <c r="L24" s="329"/>
      <c r="M24" s="329"/>
      <c r="N24" s="92"/>
      <c r="O24" s="92"/>
      <c r="P24" s="92"/>
      <c r="Q24" s="92"/>
      <c r="R24" s="92"/>
      <c r="S24" s="92"/>
      <c r="T24" s="69"/>
      <c r="U24" s="69"/>
      <c r="V24" s="330"/>
      <c r="W24" s="331"/>
      <c r="X24" s="331"/>
      <c r="Y24" s="335"/>
      <c r="Z24" s="329"/>
      <c r="AA24" s="92"/>
      <c r="AB24" s="329"/>
      <c r="AC24" s="92"/>
      <c r="AD24" s="92"/>
      <c r="AE24" s="52"/>
      <c r="AF24" s="336"/>
      <c r="AG24" s="337"/>
      <c r="AH24" s="336"/>
      <c r="AI24" s="336"/>
      <c r="AJ24" s="336"/>
      <c r="AK24" s="336"/>
      <c r="AL24" s="334"/>
      <c r="AM24" s="334"/>
      <c r="AN24" s="336"/>
      <c r="AO24" s="336"/>
      <c r="AP24" s="336"/>
      <c r="AQ24" s="92"/>
      <c r="AR24" s="52"/>
      <c r="AS24" s="52"/>
      <c r="AT24" s="92"/>
      <c r="AU24" s="92"/>
      <c r="AV24" s="92"/>
      <c r="AW24" s="92"/>
      <c r="AX24" s="338"/>
      <c r="AY24" s="338"/>
      <c r="AZ24" s="25"/>
      <c r="BA24" s="25"/>
      <c r="BB24" s="25"/>
      <c r="BC24" s="25"/>
      <c r="BD24" s="338"/>
      <c r="BE24" s="25"/>
      <c r="BF24" s="25"/>
      <c r="BG24" s="25"/>
      <c r="BH24" s="25"/>
      <c r="BI24" s="338"/>
      <c r="BJ24" s="338"/>
      <c r="BK24" s="92"/>
      <c r="BL24" s="92"/>
      <c r="BM24" s="92"/>
      <c r="BN24" s="92"/>
      <c r="BO24" s="52"/>
      <c r="BP24" s="92"/>
      <c r="BQ24" s="92"/>
      <c r="BR24" s="92"/>
      <c r="BS24" s="92"/>
      <c r="BT24" s="52"/>
      <c r="BU24" s="92"/>
      <c r="BV24" s="92"/>
      <c r="BW24" s="92"/>
      <c r="BX24" s="25"/>
      <c r="BY24" s="338"/>
      <c r="BZ24" s="338"/>
      <c r="CA24" s="25"/>
      <c r="CB24" s="25"/>
      <c r="CC24" s="25"/>
      <c r="CD24" s="25"/>
      <c r="CE24" s="338"/>
      <c r="CF24" s="338"/>
      <c r="CG24" s="92"/>
      <c r="CH24" s="92"/>
      <c r="CI24" s="92"/>
    </row>
    <row r="25" spans="2:89" ht="10.5" customHeight="1">
      <c r="B25" s="315"/>
      <c r="C25" s="2135"/>
      <c r="D25" s="2135"/>
      <c r="E25" s="2135"/>
      <c r="F25" s="2135"/>
      <c r="G25" s="2135"/>
      <c r="H25" s="2135"/>
      <c r="I25" s="2135"/>
      <c r="J25" s="2135"/>
      <c r="K25" s="2135"/>
      <c r="L25" s="329"/>
      <c r="M25" s="329"/>
      <c r="N25" s="92"/>
      <c r="O25" s="92"/>
      <c r="P25" s="92"/>
      <c r="Q25" s="92"/>
      <c r="R25" s="92"/>
      <c r="S25" s="92"/>
      <c r="T25" s="69"/>
      <c r="U25" s="69"/>
      <c r="V25" s="330"/>
      <c r="W25" s="330"/>
      <c r="X25" s="330"/>
      <c r="Y25" s="335"/>
      <c r="Z25" s="329"/>
      <c r="AA25" s="92"/>
      <c r="AB25" s="329"/>
      <c r="AC25" s="92"/>
      <c r="AD25" s="92"/>
      <c r="AE25" s="52"/>
      <c r="AF25" s="336"/>
      <c r="AG25" s="337"/>
      <c r="AH25" s="336"/>
      <c r="AI25" s="336"/>
      <c r="AJ25" s="336"/>
      <c r="AK25" s="336"/>
      <c r="AL25" s="337"/>
      <c r="AM25" s="337"/>
      <c r="AN25" s="336"/>
      <c r="AO25" s="336"/>
      <c r="AP25" s="336"/>
      <c r="AQ25" s="92"/>
      <c r="AR25" s="52"/>
      <c r="AS25" s="52"/>
      <c r="AT25" s="92"/>
      <c r="AU25" s="92"/>
      <c r="AV25" s="92"/>
      <c r="AW25" s="92"/>
      <c r="AX25" s="338"/>
      <c r="AY25" s="338"/>
      <c r="AZ25" s="25"/>
      <c r="BA25" s="25"/>
      <c r="BB25" s="25"/>
      <c r="BC25" s="25"/>
      <c r="BD25" s="338"/>
      <c r="BE25" s="25"/>
      <c r="BF25" s="25"/>
      <c r="BG25" s="25"/>
      <c r="BH25" s="25"/>
      <c r="BI25" s="338"/>
      <c r="BJ25" s="338"/>
      <c r="BK25" s="92"/>
      <c r="BL25" s="92"/>
      <c r="BM25" s="92"/>
      <c r="BN25" s="92"/>
      <c r="BO25" s="52"/>
      <c r="BP25" s="92"/>
      <c r="BQ25" s="92"/>
      <c r="BR25" s="92"/>
      <c r="BS25" s="92"/>
      <c r="BT25" s="52"/>
      <c r="BU25" s="92"/>
      <c r="BV25" s="92"/>
      <c r="BW25" s="92"/>
      <c r="BX25" s="25"/>
      <c r="BY25" s="338"/>
      <c r="BZ25" s="338"/>
      <c r="CA25" s="25"/>
      <c r="CB25" s="25"/>
      <c r="CC25" s="25"/>
      <c r="CD25" s="25"/>
      <c r="CE25" s="338"/>
      <c r="CF25" s="338"/>
      <c r="CG25" s="92"/>
      <c r="CH25" s="92"/>
      <c r="CI25" s="92"/>
    </row>
    <row r="26" spans="2:89" ht="10.5" customHeight="1">
      <c r="B26" s="315"/>
      <c r="C26" s="2135"/>
      <c r="D26" s="2135"/>
      <c r="E26" s="2135"/>
      <c r="F26" s="2135"/>
      <c r="G26" s="2135"/>
      <c r="H26" s="2135"/>
      <c r="I26" s="2135"/>
      <c r="J26" s="2135"/>
      <c r="K26" s="2135"/>
      <c r="L26" s="329"/>
      <c r="M26" s="329"/>
      <c r="N26" s="92"/>
      <c r="O26" s="92"/>
      <c r="P26" s="92"/>
      <c r="Q26" s="92"/>
      <c r="R26" s="92"/>
      <c r="S26" s="92"/>
      <c r="T26" s="69"/>
      <c r="U26" s="69"/>
      <c r="V26" s="330"/>
      <c r="W26" s="330"/>
      <c r="X26" s="330"/>
      <c r="Y26" s="335"/>
      <c r="Z26" s="329"/>
      <c r="AA26" s="92"/>
      <c r="AB26" s="329"/>
      <c r="AC26" s="92"/>
      <c r="AD26" s="92"/>
      <c r="AE26" s="52"/>
      <c r="AF26" s="336"/>
      <c r="AG26" s="337"/>
      <c r="AH26" s="336"/>
      <c r="AI26" s="336"/>
      <c r="AJ26" s="336"/>
      <c r="AK26" s="336"/>
      <c r="AL26" s="337"/>
      <c r="AM26" s="337"/>
      <c r="AN26" s="336"/>
      <c r="AO26" s="336"/>
      <c r="AP26" s="336"/>
      <c r="AQ26" s="92"/>
      <c r="AR26" s="52"/>
      <c r="AS26" s="52"/>
      <c r="AT26" s="92"/>
      <c r="AU26" s="92"/>
      <c r="AV26" s="92"/>
      <c r="AW26" s="92"/>
      <c r="AX26" s="338"/>
      <c r="AY26" s="338"/>
      <c r="AZ26" s="25"/>
      <c r="BA26" s="25"/>
      <c r="BB26" s="25"/>
      <c r="BC26" s="25"/>
      <c r="BD26" s="338"/>
      <c r="BE26" s="25"/>
      <c r="BF26" s="25"/>
      <c r="BG26" s="25"/>
      <c r="BH26" s="25"/>
      <c r="BI26" s="338"/>
      <c r="BJ26" s="338"/>
      <c r="BK26" s="92"/>
      <c r="BL26" s="92"/>
      <c r="BM26" s="92"/>
      <c r="BN26" s="92"/>
      <c r="BO26" s="52"/>
      <c r="BP26" s="92"/>
      <c r="BQ26" s="92"/>
      <c r="BR26" s="92"/>
      <c r="BS26" s="92"/>
      <c r="BT26" s="52"/>
      <c r="BU26" s="92"/>
      <c r="BV26" s="92"/>
      <c r="BW26" s="92"/>
      <c r="BX26" s="25"/>
      <c r="BY26" s="338"/>
      <c r="BZ26" s="338"/>
      <c r="CA26" s="25"/>
      <c r="CB26" s="25"/>
      <c r="CC26" s="25"/>
      <c r="CD26" s="25"/>
      <c r="CE26" s="338"/>
      <c r="CF26" s="338"/>
      <c r="CG26" s="92"/>
      <c r="CH26" s="92"/>
      <c r="CI26" s="92"/>
    </row>
    <row r="27" spans="2:89" ht="10.5" customHeight="1">
      <c r="B27" s="315"/>
      <c r="C27" s="2135"/>
      <c r="D27" s="2135"/>
      <c r="E27" s="2135"/>
      <c r="F27" s="2135"/>
      <c r="G27" s="2135"/>
      <c r="H27" s="2135"/>
      <c r="I27" s="2135"/>
      <c r="J27" s="2135"/>
      <c r="K27" s="2135"/>
      <c r="L27" s="329"/>
      <c r="M27" s="329"/>
      <c r="N27" s="92"/>
      <c r="O27" s="92"/>
      <c r="P27" s="92"/>
      <c r="Q27" s="92"/>
      <c r="R27" s="92"/>
      <c r="S27" s="92"/>
      <c r="T27" s="69"/>
      <c r="U27" s="69"/>
      <c r="V27" s="330"/>
      <c r="W27" s="331"/>
      <c r="X27" s="331"/>
      <c r="Y27" s="335"/>
      <c r="Z27" s="329"/>
      <c r="AA27" s="92"/>
      <c r="AB27" s="329"/>
      <c r="AC27" s="92"/>
      <c r="AD27" s="92"/>
      <c r="AE27" s="52"/>
      <c r="AF27" s="336"/>
      <c r="AG27" s="337"/>
      <c r="AH27" s="336"/>
      <c r="AI27" s="336"/>
      <c r="AJ27" s="336"/>
      <c r="AK27" s="336"/>
      <c r="AL27" s="334"/>
      <c r="AM27" s="334"/>
      <c r="AN27" s="336"/>
      <c r="AO27" s="336"/>
      <c r="AP27" s="336"/>
      <c r="AQ27" s="92"/>
      <c r="AR27" s="52"/>
      <c r="AS27" s="52"/>
      <c r="AT27" s="92"/>
      <c r="AU27" s="92"/>
      <c r="AV27" s="92"/>
      <c r="AW27" s="92"/>
      <c r="AX27" s="338"/>
      <c r="AY27" s="338"/>
      <c r="AZ27" s="25"/>
      <c r="BA27" s="25"/>
      <c r="BB27" s="25"/>
      <c r="BC27" s="25"/>
      <c r="BD27" s="338"/>
      <c r="BE27" s="25"/>
      <c r="BF27" s="25"/>
      <c r="BG27" s="25"/>
      <c r="BH27" s="25"/>
      <c r="BI27" s="338"/>
      <c r="BJ27" s="338"/>
      <c r="BK27" s="92"/>
      <c r="BL27" s="92"/>
      <c r="BM27" s="92"/>
      <c r="BN27" s="92"/>
      <c r="BO27" s="52"/>
      <c r="BP27" s="92"/>
      <c r="BQ27" s="92"/>
      <c r="BR27" s="92"/>
      <c r="BS27" s="92"/>
      <c r="BT27" s="52"/>
      <c r="BU27" s="92"/>
      <c r="BV27" s="92"/>
      <c r="BW27" s="92"/>
      <c r="BX27" s="25"/>
      <c r="BY27" s="338"/>
      <c r="BZ27" s="338"/>
      <c r="CA27" s="25"/>
      <c r="CB27" s="25"/>
      <c r="CC27" s="25"/>
      <c r="CD27" s="25"/>
      <c r="CE27" s="338"/>
      <c r="CF27" s="338"/>
      <c r="CG27" s="92"/>
      <c r="CH27" s="92"/>
      <c r="CI27" s="92"/>
    </row>
    <row r="28" spans="2:89" ht="10.5" customHeight="1">
      <c r="B28" s="315"/>
      <c r="C28" s="2135"/>
      <c r="D28" s="2135"/>
      <c r="E28" s="2135"/>
      <c r="F28" s="2135"/>
      <c r="G28" s="2135"/>
      <c r="H28" s="2135"/>
      <c r="I28" s="2135"/>
      <c r="J28" s="2135"/>
      <c r="K28" s="2135"/>
      <c r="L28" s="329"/>
      <c r="M28" s="329"/>
      <c r="N28" s="92"/>
      <c r="O28" s="92"/>
      <c r="P28" s="92"/>
      <c r="Q28" s="92"/>
      <c r="R28" s="92"/>
      <c r="S28" s="92"/>
      <c r="T28" s="69"/>
      <c r="U28" s="69"/>
      <c r="V28" s="330"/>
      <c r="W28" s="330"/>
      <c r="X28" s="330"/>
      <c r="Y28" s="335"/>
      <c r="Z28" s="329"/>
      <c r="AA28" s="92"/>
      <c r="AB28" s="329"/>
      <c r="AC28" s="92"/>
      <c r="AD28" s="92"/>
      <c r="AE28" s="52"/>
      <c r="AF28" s="336"/>
      <c r="AG28" s="337"/>
      <c r="AH28" s="336"/>
      <c r="AI28" s="336"/>
      <c r="AJ28" s="336"/>
      <c r="AK28" s="336"/>
      <c r="AL28" s="337"/>
      <c r="AM28" s="337"/>
      <c r="AN28" s="336"/>
      <c r="AO28" s="336"/>
      <c r="AP28" s="336"/>
      <c r="AQ28" s="92"/>
      <c r="AR28" s="52"/>
      <c r="AS28" s="52"/>
      <c r="AT28" s="92"/>
      <c r="AU28" s="92"/>
      <c r="AV28" s="92"/>
      <c r="AW28" s="92"/>
      <c r="AX28" s="338"/>
      <c r="AY28" s="338"/>
      <c r="AZ28" s="25"/>
      <c r="BA28" s="25"/>
      <c r="BB28" s="25"/>
      <c r="BC28" s="25"/>
      <c r="BD28" s="338"/>
      <c r="BE28" s="25"/>
      <c r="BF28" s="25"/>
      <c r="BG28" s="25"/>
      <c r="BH28" s="25"/>
      <c r="BI28" s="338"/>
      <c r="BJ28" s="338"/>
      <c r="BK28" s="92"/>
      <c r="BL28" s="92"/>
      <c r="BM28" s="92"/>
      <c r="BN28" s="92"/>
      <c r="BO28" s="52"/>
      <c r="BP28" s="92"/>
      <c r="BQ28" s="92"/>
      <c r="BR28" s="92"/>
      <c r="BS28" s="92"/>
      <c r="BT28" s="52"/>
      <c r="BU28" s="92"/>
      <c r="BV28" s="92"/>
      <c r="BW28" s="92"/>
      <c r="BX28" s="25"/>
      <c r="BY28" s="338"/>
      <c r="BZ28" s="338"/>
      <c r="CA28" s="25"/>
      <c r="CB28" s="25"/>
      <c r="CC28" s="25"/>
      <c r="CD28" s="25"/>
      <c r="CE28" s="338"/>
      <c r="CF28" s="338"/>
      <c r="CG28" s="92"/>
      <c r="CH28" s="92"/>
      <c r="CI28" s="92"/>
    </row>
    <row r="29" spans="2:89" ht="10.5" customHeight="1">
      <c r="B29" s="315"/>
      <c r="C29" s="2135"/>
      <c r="D29" s="2135"/>
      <c r="E29" s="2135"/>
      <c r="F29" s="2135"/>
      <c r="G29" s="2135"/>
      <c r="H29" s="2135"/>
      <c r="I29" s="2135"/>
      <c r="J29" s="2135"/>
      <c r="K29" s="2135"/>
      <c r="L29" s="329"/>
      <c r="M29" s="329"/>
      <c r="N29" s="92"/>
      <c r="O29" s="92"/>
      <c r="P29" s="92"/>
      <c r="Q29" s="92"/>
      <c r="R29" s="92"/>
      <c r="S29" s="92"/>
      <c r="T29" s="69"/>
      <c r="U29" s="81"/>
      <c r="V29" s="330"/>
      <c r="W29" s="330"/>
      <c r="X29" s="330"/>
      <c r="Y29" s="335"/>
      <c r="Z29" s="329"/>
      <c r="AA29" s="92"/>
      <c r="AB29" s="329"/>
      <c r="AC29" s="92"/>
      <c r="AD29" s="92"/>
      <c r="AE29" s="52"/>
      <c r="AF29" s="336"/>
      <c r="AG29" s="337"/>
      <c r="AH29" s="336"/>
      <c r="AI29" s="336"/>
      <c r="AJ29" s="336"/>
      <c r="AK29" s="336"/>
      <c r="AL29" s="337"/>
      <c r="AM29" s="337"/>
      <c r="AN29" s="336"/>
      <c r="AO29" s="336"/>
      <c r="AP29" s="336"/>
      <c r="AQ29" s="92"/>
      <c r="AR29" s="52"/>
      <c r="AS29" s="52"/>
      <c r="AT29" s="92"/>
      <c r="AU29" s="92"/>
      <c r="AV29" s="92"/>
      <c r="AW29" s="92"/>
      <c r="AX29" s="338"/>
      <c r="AY29" s="338"/>
      <c r="AZ29" s="25"/>
      <c r="BA29" s="25"/>
      <c r="BB29" s="25"/>
      <c r="BC29" s="25"/>
      <c r="BD29" s="338"/>
      <c r="BE29" s="25"/>
      <c r="BF29" s="25"/>
      <c r="BG29" s="25"/>
      <c r="BH29" s="25"/>
      <c r="BI29" s="338"/>
      <c r="BJ29" s="338"/>
      <c r="BK29" s="92"/>
      <c r="BL29" s="92"/>
      <c r="BM29" s="92"/>
      <c r="BN29" s="92"/>
      <c r="BO29" s="52"/>
      <c r="BP29" s="92"/>
      <c r="BQ29" s="92"/>
      <c r="BR29" s="92"/>
      <c r="BS29" s="92"/>
      <c r="BT29" s="52"/>
      <c r="BU29" s="92"/>
      <c r="BV29" s="92"/>
      <c r="BW29" s="92"/>
      <c r="BX29" s="25"/>
      <c r="BY29" s="338"/>
      <c r="BZ29" s="338"/>
      <c r="CA29" s="25"/>
      <c r="CB29" s="25"/>
      <c r="CC29" s="25"/>
      <c r="CD29" s="25"/>
      <c r="CE29" s="338"/>
      <c r="CF29" s="338"/>
      <c r="CG29" s="92"/>
      <c r="CH29" s="92"/>
      <c r="CI29" s="92"/>
    </row>
    <row r="30" spans="2:89" ht="11.25" customHeight="1">
      <c r="B30" s="315"/>
      <c r="C30" s="2135"/>
      <c r="D30" s="2135"/>
      <c r="E30" s="2135"/>
      <c r="F30" s="2135"/>
      <c r="G30" s="2135"/>
      <c r="H30" s="2135"/>
      <c r="I30" s="2135"/>
      <c r="J30" s="2135"/>
      <c r="K30" s="2135"/>
      <c r="L30" s="329"/>
      <c r="M30" s="329"/>
      <c r="N30" s="92"/>
      <c r="O30" s="92"/>
      <c r="P30" s="92"/>
      <c r="Q30" s="92"/>
      <c r="R30" s="92"/>
      <c r="S30" s="92"/>
      <c r="T30" s="69"/>
      <c r="U30" s="81"/>
      <c r="V30" s="330"/>
      <c r="W30" s="330"/>
      <c r="X30" s="330"/>
      <c r="Y30" s="335"/>
      <c r="Z30" s="329"/>
      <c r="AA30" s="92"/>
      <c r="AB30" s="329"/>
      <c r="AC30" s="92"/>
      <c r="AD30" s="92"/>
      <c r="AE30" s="52"/>
      <c r="AF30" s="336"/>
      <c r="AG30" s="337"/>
      <c r="AH30" s="336"/>
      <c r="AI30" s="336"/>
      <c r="AJ30" s="336"/>
      <c r="AK30" s="336"/>
      <c r="AL30" s="337"/>
      <c r="AM30" s="337"/>
      <c r="AN30" s="336"/>
      <c r="AO30" s="336"/>
      <c r="AP30" s="336"/>
      <c r="AQ30" s="92"/>
      <c r="AR30" s="52"/>
      <c r="AS30" s="52"/>
      <c r="AT30" s="92"/>
      <c r="AU30" s="92"/>
      <c r="AV30" s="92"/>
      <c r="AW30" s="92"/>
      <c r="AX30" s="338"/>
      <c r="AY30" s="338"/>
      <c r="AZ30" s="25"/>
      <c r="BA30" s="25"/>
      <c r="BB30" s="25"/>
      <c r="BC30" s="25"/>
      <c r="BD30" s="338"/>
      <c r="BE30" s="25"/>
      <c r="BF30" s="25"/>
      <c r="BG30" s="25"/>
      <c r="BH30" s="25"/>
      <c r="BI30" s="338"/>
      <c r="BJ30" s="338"/>
      <c r="BK30" s="92"/>
      <c r="BL30" s="92"/>
      <c r="BM30" s="92"/>
      <c r="BN30" s="92"/>
      <c r="BO30" s="52"/>
      <c r="BP30" s="92"/>
      <c r="BQ30" s="92"/>
      <c r="BR30" s="92"/>
      <c r="BS30" s="92"/>
      <c r="BT30" s="52"/>
      <c r="BU30" s="92"/>
      <c r="BV30" s="92"/>
      <c r="BW30" s="92"/>
      <c r="BX30" s="25"/>
      <c r="BY30" s="338"/>
      <c r="BZ30" s="338"/>
      <c r="CA30" s="25"/>
      <c r="CB30" s="25"/>
      <c r="CC30" s="25"/>
      <c r="CD30" s="25"/>
      <c r="CE30" s="338"/>
      <c r="CF30" s="338"/>
      <c r="CG30" s="92"/>
      <c r="CH30" s="92"/>
      <c r="CI30" s="92"/>
    </row>
    <row r="31" spans="2:89" ht="10.5" customHeight="1">
      <c r="B31" s="315"/>
      <c r="C31" s="2135"/>
      <c r="D31" s="2135"/>
      <c r="E31" s="2135"/>
      <c r="F31" s="2135"/>
      <c r="G31" s="2135"/>
      <c r="H31" s="2135"/>
      <c r="I31" s="2135"/>
      <c r="J31" s="2135"/>
      <c r="K31" s="2135"/>
      <c r="L31" s="329"/>
      <c r="M31" s="329"/>
      <c r="N31" s="92"/>
      <c r="O31" s="92"/>
      <c r="P31" s="92"/>
      <c r="Q31" s="92"/>
      <c r="R31" s="92"/>
      <c r="S31" s="92"/>
      <c r="T31" s="69"/>
      <c r="U31" s="69"/>
      <c r="V31" s="330"/>
      <c r="W31" s="330"/>
      <c r="X31" s="330"/>
      <c r="Y31" s="335"/>
      <c r="Z31" s="329"/>
      <c r="AA31" s="92"/>
      <c r="AB31" s="329"/>
      <c r="AC31" s="92"/>
      <c r="AD31" s="92"/>
      <c r="AE31" s="52"/>
      <c r="AF31" s="336"/>
      <c r="AG31" s="337"/>
      <c r="AH31" s="336"/>
      <c r="AI31" s="336"/>
      <c r="AJ31" s="336"/>
      <c r="AK31" s="336"/>
      <c r="AL31" s="337"/>
      <c r="AM31" s="337"/>
      <c r="AN31" s="336"/>
      <c r="AO31" s="336"/>
      <c r="AP31" s="336"/>
      <c r="AQ31" s="92"/>
      <c r="AR31" s="338"/>
      <c r="AS31" s="338"/>
      <c r="AT31" s="25"/>
      <c r="AU31" s="92"/>
      <c r="AV31" s="92"/>
      <c r="AW31" s="92"/>
      <c r="AX31" s="338"/>
      <c r="AY31" s="338"/>
      <c r="AZ31" s="25"/>
      <c r="BA31" s="25"/>
      <c r="BB31" s="25"/>
      <c r="BC31" s="25"/>
      <c r="BD31" s="338"/>
      <c r="BE31" s="25"/>
      <c r="BF31" s="25"/>
      <c r="BG31" s="25"/>
      <c r="BH31" s="25"/>
      <c r="BI31" s="338"/>
      <c r="BJ31" s="338"/>
      <c r="BK31" s="92"/>
      <c r="BL31" s="92"/>
      <c r="BM31" s="92"/>
      <c r="BN31" s="92"/>
      <c r="BO31" s="52"/>
      <c r="BP31" s="92"/>
      <c r="BQ31" s="92"/>
      <c r="BR31" s="92"/>
      <c r="BS31" s="92"/>
      <c r="BT31" s="52"/>
      <c r="BU31" s="92"/>
      <c r="BV31" s="92"/>
      <c r="BW31" s="92"/>
      <c r="BX31" s="25"/>
      <c r="BY31" s="338"/>
      <c r="BZ31" s="338"/>
      <c r="CA31" s="25"/>
      <c r="CB31" s="25"/>
      <c r="CC31" s="25"/>
      <c r="CD31" s="25"/>
      <c r="CE31" s="338"/>
      <c r="CF31" s="338"/>
      <c r="CG31" s="92"/>
      <c r="CH31" s="92"/>
      <c r="CI31" s="92"/>
    </row>
    <row r="32" spans="2:89" ht="19.5" customHeight="1">
      <c r="B32" s="339"/>
      <c r="C32" s="2141"/>
      <c r="D32" s="2142"/>
      <c r="E32" s="2142"/>
      <c r="F32" s="2142"/>
      <c r="G32" s="2142"/>
      <c r="H32" s="2142"/>
      <c r="I32" s="2142"/>
      <c r="J32" s="2142"/>
      <c r="K32" s="2142"/>
      <c r="L32" s="329"/>
      <c r="M32" s="329"/>
      <c r="N32" s="329"/>
      <c r="O32" s="329"/>
      <c r="P32" s="329"/>
      <c r="Q32" s="329"/>
      <c r="R32" s="329"/>
      <c r="S32" s="329"/>
      <c r="T32" s="136"/>
      <c r="U32" s="136"/>
      <c r="V32" s="330"/>
      <c r="W32" s="331"/>
      <c r="X32" s="331"/>
      <c r="Y32" s="335"/>
      <c r="Z32" s="92"/>
      <c r="AA32" s="92"/>
      <c r="AB32" s="329"/>
      <c r="AC32" s="329"/>
      <c r="AD32" s="92"/>
      <c r="AE32" s="52"/>
      <c r="AF32" s="336"/>
      <c r="AG32" s="337"/>
      <c r="AH32" s="336"/>
      <c r="AI32" s="336"/>
      <c r="AJ32" s="336"/>
      <c r="AK32" s="336"/>
      <c r="AL32" s="337"/>
      <c r="AM32" s="337"/>
      <c r="AN32" s="336"/>
      <c r="AO32" s="336"/>
      <c r="AP32" s="336"/>
      <c r="AQ32" s="92"/>
      <c r="AR32" s="338"/>
      <c r="AS32" s="338"/>
      <c r="AT32" s="25"/>
      <c r="AU32" s="92"/>
      <c r="AV32" s="92"/>
      <c r="AW32" s="92"/>
      <c r="AX32" s="338"/>
      <c r="AY32" s="338"/>
      <c r="AZ32" s="25"/>
      <c r="BA32" s="25"/>
      <c r="BB32" s="25"/>
      <c r="BC32" s="25"/>
      <c r="BD32" s="338"/>
      <c r="BE32" s="25"/>
      <c r="BF32" s="25"/>
      <c r="BG32" s="25"/>
      <c r="BH32" s="25"/>
      <c r="BI32" s="338"/>
      <c r="BJ32" s="338"/>
      <c r="BK32" s="92"/>
      <c r="BL32" s="92"/>
      <c r="BM32" s="92"/>
      <c r="BN32" s="92"/>
      <c r="BO32" s="52"/>
      <c r="BP32" s="92"/>
      <c r="BQ32" s="92"/>
      <c r="BR32" s="92"/>
      <c r="BS32" s="92"/>
      <c r="BT32" s="52"/>
      <c r="BU32" s="92"/>
      <c r="BV32" s="92"/>
      <c r="BW32" s="92"/>
      <c r="BX32" s="25"/>
      <c r="BY32" s="338"/>
      <c r="BZ32" s="338"/>
      <c r="CA32" s="25"/>
      <c r="CB32" s="25"/>
      <c r="CC32" s="25"/>
      <c r="CD32" s="25"/>
      <c r="CE32" s="338"/>
      <c r="CF32" s="338"/>
      <c r="CG32" s="92"/>
      <c r="CH32" s="92"/>
      <c r="CI32" s="92"/>
    </row>
    <row r="33" spans="2:89" ht="10.5" customHeight="1">
      <c r="B33" s="315"/>
      <c r="C33" s="2135"/>
      <c r="D33" s="2135"/>
      <c r="E33" s="2135"/>
      <c r="F33" s="2135"/>
      <c r="G33" s="2135"/>
      <c r="H33" s="2135"/>
      <c r="I33" s="2135"/>
      <c r="J33" s="2135"/>
      <c r="K33" s="2135"/>
      <c r="L33" s="329"/>
      <c r="M33" s="329"/>
      <c r="N33" s="92"/>
      <c r="O33" s="92"/>
      <c r="P33" s="92"/>
      <c r="Q33" s="92"/>
      <c r="R33" s="92"/>
      <c r="S33" s="92"/>
      <c r="T33" s="69"/>
      <c r="U33" s="69"/>
      <c r="V33" s="330"/>
      <c r="W33" s="331"/>
      <c r="X33" s="331"/>
      <c r="Y33" s="335"/>
      <c r="Z33" s="329"/>
      <c r="AA33" s="92"/>
      <c r="AB33" s="329"/>
      <c r="AC33" s="92"/>
      <c r="AD33" s="92"/>
      <c r="AE33" s="52"/>
      <c r="AF33" s="336"/>
      <c r="AG33" s="337"/>
      <c r="AH33" s="336"/>
      <c r="AI33" s="336"/>
      <c r="AJ33" s="336"/>
      <c r="AK33" s="336"/>
      <c r="AL33" s="334"/>
      <c r="AM33" s="334"/>
      <c r="AN33" s="336"/>
      <c r="AO33" s="336"/>
      <c r="AP33" s="336"/>
      <c r="AQ33" s="92"/>
      <c r="AR33" s="338"/>
      <c r="AS33" s="338"/>
      <c r="AT33" s="25"/>
      <c r="AU33" s="92"/>
      <c r="AV33" s="92"/>
      <c r="AW33" s="92"/>
      <c r="AX33" s="338"/>
      <c r="AY33" s="338"/>
      <c r="AZ33" s="25"/>
      <c r="BA33" s="25"/>
      <c r="BB33" s="25"/>
      <c r="BC33" s="25"/>
      <c r="BD33" s="338"/>
      <c r="BE33" s="25"/>
      <c r="BF33" s="25"/>
      <c r="BG33" s="25"/>
      <c r="BH33" s="25"/>
      <c r="BI33" s="338"/>
      <c r="BJ33" s="338"/>
      <c r="BK33" s="92"/>
      <c r="BL33" s="92"/>
      <c r="BM33" s="92"/>
      <c r="BN33" s="92"/>
      <c r="BO33" s="52"/>
      <c r="BP33" s="92"/>
      <c r="BQ33" s="92"/>
      <c r="BR33" s="92"/>
      <c r="BS33" s="92"/>
      <c r="BT33" s="52"/>
      <c r="BU33" s="92"/>
      <c r="BV33" s="92"/>
      <c r="BW33" s="92"/>
      <c r="BX33" s="25"/>
      <c r="BY33" s="338"/>
      <c r="BZ33" s="338"/>
      <c r="CA33" s="25"/>
      <c r="CB33" s="25"/>
      <c r="CC33" s="25"/>
      <c r="CD33" s="25"/>
      <c r="CE33" s="338"/>
      <c r="CF33" s="338"/>
      <c r="CG33" s="92"/>
      <c r="CH33" s="92"/>
      <c r="CI33" s="92"/>
    </row>
    <row r="34" spans="2:89" ht="10.5" customHeight="1">
      <c r="B34" s="315"/>
      <c r="C34" s="2135"/>
      <c r="D34" s="2135"/>
      <c r="E34" s="2135"/>
      <c r="F34" s="2135"/>
      <c r="G34" s="2135"/>
      <c r="H34" s="2135"/>
      <c r="I34" s="2135"/>
      <c r="J34" s="2135"/>
      <c r="K34" s="2135"/>
      <c r="L34" s="329"/>
      <c r="M34" s="329"/>
      <c r="N34" s="92"/>
      <c r="O34" s="92"/>
      <c r="P34" s="92"/>
      <c r="Q34" s="92"/>
      <c r="R34" s="92"/>
      <c r="S34" s="92"/>
      <c r="T34" s="69"/>
      <c r="U34" s="69"/>
      <c r="V34" s="330"/>
      <c r="W34" s="331"/>
      <c r="X34" s="331"/>
      <c r="Y34" s="335"/>
      <c r="Z34" s="329"/>
      <c r="AA34" s="92"/>
      <c r="AB34" s="329"/>
      <c r="AC34" s="92"/>
      <c r="AD34" s="92"/>
      <c r="AE34" s="52"/>
      <c r="AF34" s="336"/>
      <c r="AG34" s="337"/>
      <c r="AH34" s="336"/>
      <c r="AI34" s="336"/>
      <c r="AJ34" s="336"/>
      <c r="AK34" s="336"/>
      <c r="AL34" s="334"/>
      <c r="AM34" s="334"/>
      <c r="AN34" s="336"/>
      <c r="AO34" s="336"/>
      <c r="AP34" s="336"/>
      <c r="AQ34" s="92"/>
      <c r="AR34" s="338"/>
      <c r="AS34" s="338"/>
      <c r="AT34" s="25"/>
      <c r="AU34" s="92"/>
      <c r="AV34" s="92"/>
      <c r="AW34" s="92"/>
      <c r="AX34" s="338"/>
      <c r="AY34" s="338"/>
      <c r="AZ34" s="25"/>
      <c r="BA34" s="25"/>
      <c r="BB34" s="25"/>
      <c r="BC34" s="25"/>
      <c r="BD34" s="338"/>
      <c r="BE34" s="25"/>
      <c r="BF34" s="25"/>
      <c r="BG34" s="25"/>
      <c r="BH34" s="25"/>
      <c r="BI34" s="338"/>
      <c r="BJ34" s="338"/>
      <c r="BK34" s="92"/>
      <c r="BL34" s="92"/>
      <c r="BM34" s="92"/>
      <c r="BN34" s="92"/>
      <c r="BO34" s="52"/>
      <c r="BP34" s="92"/>
      <c r="BQ34" s="92"/>
      <c r="BR34" s="92"/>
      <c r="BS34" s="92"/>
      <c r="BT34" s="52"/>
      <c r="BU34" s="92"/>
      <c r="BV34" s="92"/>
      <c r="BW34" s="92"/>
      <c r="BX34" s="25"/>
      <c r="BY34" s="338"/>
      <c r="BZ34" s="338"/>
      <c r="CA34" s="25"/>
      <c r="CB34" s="25"/>
      <c r="CC34" s="25"/>
      <c r="CD34" s="25"/>
      <c r="CE34" s="338"/>
      <c r="CF34" s="338"/>
      <c r="CG34" s="92"/>
      <c r="CH34" s="92"/>
      <c r="CI34" s="92"/>
    </row>
    <row r="35" spans="2:89" ht="10.5" customHeight="1">
      <c r="B35" s="315"/>
      <c r="C35" s="2135"/>
      <c r="D35" s="2135"/>
      <c r="E35" s="2135"/>
      <c r="F35" s="2135"/>
      <c r="G35" s="2135"/>
      <c r="H35" s="2135"/>
      <c r="I35" s="2135"/>
      <c r="J35" s="2135"/>
      <c r="K35" s="2135"/>
      <c r="L35" s="329"/>
      <c r="M35" s="329"/>
      <c r="N35" s="92"/>
      <c r="O35" s="92"/>
      <c r="P35" s="92"/>
      <c r="Q35" s="92"/>
      <c r="R35" s="92"/>
      <c r="S35" s="92"/>
      <c r="T35" s="69"/>
      <c r="U35" s="69"/>
      <c r="V35" s="330"/>
      <c r="W35" s="330"/>
      <c r="X35" s="331"/>
      <c r="Y35" s="335"/>
      <c r="Z35" s="329"/>
      <c r="AA35" s="92"/>
      <c r="AB35" s="329"/>
      <c r="AC35" s="92"/>
      <c r="AD35" s="92"/>
      <c r="AE35" s="52"/>
      <c r="AF35" s="336"/>
      <c r="AG35" s="337"/>
      <c r="AH35" s="336"/>
      <c r="AI35" s="336"/>
      <c r="AJ35" s="336"/>
      <c r="AK35" s="336"/>
      <c r="AL35" s="337"/>
      <c r="AM35" s="337"/>
      <c r="AN35" s="336"/>
      <c r="AO35" s="336"/>
      <c r="AP35" s="336"/>
      <c r="AQ35" s="92"/>
      <c r="AR35" s="52"/>
      <c r="AS35" s="52"/>
      <c r="AT35" s="92"/>
      <c r="AU35" s="92"/>
      <c r="AV35" s="92"/>
      <c r="AW35" s="92"/>
      <c r="AX35" s="338"/>
      <c r="AY35" s="338"/>
      <c r="AZ35" s="25"/>
      <c r="BA35" s="25"/>
      <c r="BB35" s="25"/>
      <c r="BC35" s="25"/>
      <c r="BD35" s="338"/>
      <c r="BE35" s="25"/>
      <c r="BF35" s="25"/>
      <c r="BG35" s="25"/>
      <c r="BH35" s="25"/>
      <c r="BI35" s="338"/>
      <c r="BJ35" s="338"/>
      <c r="BK35" s="92"/>
      <c r="BL35" s="92"/>
      <c r="BM35" s="92"/>
      <c r="BN35" s="92"/>
      <c r="BO35" s="52"/>
      <c r="BP35" s="92"/>
      <c r="BQ35" s="92"/>
      <c r="BR35" s="92"/>
      <c r="BS35" s="92"/>
      <c r="BT35" s="52"/>
      <c r="BU35" s="92"/>
      <c r="BV35" s="92"/>
      <c r="BW35" s="92"/>
      <c r="BX35" s="25"/>
      <c r="BY35" s="338"/>
      <c r="BZ35" s="338"/>
      <c r="CA35" s="25"/>
      <c r="CB35" s="25"/>
      <c r="CC35" s="25"/>
      <c r="CD35" s="25"/>
      <c r="CE35" s="338"/>
      <c r="CF35" s="338"/>
      <c r="CG35" s="92"/>
      <c r="CH35" s="92"/>
      <c r="CI35" s="92"/>
      <c r="CJ35" s="18"/>
      <c r="CK35" s="18"/>
    </row>
    <row r="36" spans="2:89" ht="10.5" customHeight="1">
      <c r="B36" s="315"/>
      <c r="C36" s="2135"/>
      <c r="D36" s="2135"/>
      <c r="E36" s="2135"/>
      <c r="F36" s="2135"/>
      <c r="G36" s="2135"/>
      <c r="H36" s="2135"/>
      <c r="I36" s="2135"/>
      <c r="J36" s="2135"/>
      <c r="K36" s="2135"/>
      <c r="L36" s="329"/>
      <c r="M36" s="329"/>
      <c r="N36" s="92"/>
      <c r="O36" s="92"/>
      <c r="P36" s="92"/>
      <c r="Q36" s="92"/>
      <c r="R36" s="92"/>
      <c r="S36" s="25"/>
      <c r="T36" s="69"/>
      <c r="U36" s="69"/>
      <c r="V36" s="330"/>
      <c r="W36" s="330"/>
      <c r="X36" s="331"/>
      <c r="Y36" s="335"/>
      <c r="Z36" s="329"/>
      <c r="AA36" s="92"/>
      <c r="AB36" s="329"/>
      <c r="AC36" s="92"/>
      <c r="AD36" s="92"/>
      <c r="AE36" s="52"/>
      <c r="AF36" s="336"/>
      <c r="AG36" s="337"/>
      <c r="AH36" s="336"/>
      <c r="AI36" s="336"/>
      <c r="AJ36" s="336"/>
      <c r="AK36" s="336"/>
      <c r="AL36" s="337"/>
      <c r="AM36" s="337"/>
      <c r="AN36" s="336"/>
      <c r="AO36" s="336"/>
      <c r="AP36" s="336"/>
      <c r="AQ36" s="92"/>
      <c r="AR36" s="52"/>
      <c r="AS36" s="52"/>
      <c r="AT36" s="92"/>
      <c r="AU36" s="92"/>
      <c r="AV36" s="92"/>
      <c r="AW36" s="92"/>
      <c r="AX36" s="338"/>
      <c r="AY36" s="338"/>
      <c r="AZ36" s="25"/>
      <c r="BA36" s="25"/>
      <c r="BB36" s="25"/>
      <c r="BC36" s="25"/>
      <c r="BD36" s="338"/>
      <c r="BE36" s="25"/>
      <c r="BF36" s="25"/>
      <c r="BG36" s="25"/>
      <c r="BH36" s="25"/>
      <c r="BI36" s="338"/>
      <c r="BJ36" s="338"/>
      <c r="BK36" s="92"/>
      <c r="BL36" s="92"/>
      <c r="BM36" s="92"/>
      <c r="BN36" s="92"/>
      <c r="BO36" s="52"/>
      <c r="BP36" s="92"/>
      <c r="BQ36" s="92"/>
      <c r="BR36" s="92"/>
      <c r="BS36" s="92"/>
      <c r="BT36" s="340"/>
      <c r="BU36" s="92"/>
      <c r="BV36" s="92"/>
      <c r="BW36" s="92"/>
      <c r="BX36" s="25"/>
      <c r="BY36" s="338"/>
      <c r="BZ36" s="338"/>
      <c r="CA36" s="25"/>
      <c r="CB36" s="25"/>
      <c r="CC36" s="25"/>
      <c r="CD36" s="25"/>
      <c r="CE36" s="338"/>
      <c r="CF36" s="338"/>
      <c r="CG36" s="92"/>
      <c r="CH36" s="92"/>
      <c r="CI36" s="92"/>
      <c r="CJ36" s="18"/>
      <c r="CK36" s="18"/>
    </row>
    <row r="37" spans="2:89" ht="10.5" customHeight="1">
      <c r="B37" s="315"/>
      <c r="C37" s="2135"/>
      <c r="D37" s="2135"/>
      <c r="E37" s="2135"/>
      <c r="F37" s="2135"/>
      <c r="G37" s="2135"/>
      <c r="H37" s="2135"/>
      <c r="I37" s="2135"/>
      <c r="J37" s="2135"/>
      <c r="K37" s="2135"/>
      <c r="L37" s="329"/>
      <c r="M37" s="329"/>
      <c r="N37" s="92"/>
      <c r="O37" s="92"/>
      <c r="P37" s="92"/>
      <c r="Q37" s="92"/>
      <c r="R37" s="92"/>
      <c r="S37" s="92"/>
      <c r="T37" s="69"/>
      <c r="U37" s="69"/>
      <c r="V37" s="330"/>
      <c r="W37" s="330"/>
      <c r="X37" s="331"/>
      <c r="Y37" s="335"/>
      <c r="Z37" s="329"/>
      <c r="AA37" s="92"/>
      <c r="AB37" s="329"/>
      <c r="AC37" s="92"/>
      <c r="AD37" s="92"/>
      <c r="AE37" s="52"/>
      <c r="AF37" s="336"/>
      <c r="AG37" s="337"/>
      <c r="AH37" s="336"/>
      <c r="AI37" s="336"/>
      <c r="AJ37" s="336"/>
      <c r="AK37" s="336"/>
      <c r="AL37" s="337"/>
      <c r="AM37" s="337"/>
      <c r="AN37" s="336"/>
      <c r="AO37" s="336"/>
      <c r="AP37" s="336"/>
      <c r="AQ37" s="92"/>
      <c r="AR37" s="52"/>
      <c r="AS37" s="52"/>
      <c r="AT37" s="92"/>
      <c r="AU37" s="92"/>
      <c r="AV37" s="92"/>
      <c r="AW37" s="92"/>
      <c r="AX37" s="338"/>
      <c r="AY37" s="338"/>
      <c r="AZ37" s="25"/>
      <c r="BA37" s="25"/>
      <c r="BB37" s="25"/>
      <c r="BC37" s="25"/>
      <c r="BD37" s="338"/>
      <c r="BE37" s="25"/>
      <c r="BF37" s="25"/>
      <c r="BG37" s="25"/>
      <c r="BH37" s="25"/>
      <c r="BI37" s="338"/>
      <c r="BJ37" s="338"/>
      <c r="BK37" s="92"/>
      <c r="BL37" s="92"/>
      <c r="BM37" s="92"/>
      <c r="BN37" s="92"/>
      <c r="BO37" s="52"/>
      <c r="BP37" s="92"/>
      <c r="BQ37" s="92"/>
      <c r="BR37" s="92"/>
      <c r="BS37" s="92"/>
      <c r="BT37" s="52"/>
      <c r="BU37" s="92"/>
      <c r="BV37" s="92"/>
      <c r="BW37" s="92"/>
      <c r="BX37" s="25"/>
      <c r="BY37" s="338"/>
      <c r="BZ37" s="338"/>
      <c r="CA37" s="25"/>
      <c r="CB37" s="25"/>
      <c r="CC37" s="25"/>
      <c r="CD37" s="25"/>
      <c r="CE37" s="338"/>
      <c r="CF37" s="338"/>
      <c r="CG37" s="92"/>
      <c r="CH37" s="92"/>
      <c r="CI37" s="92"/>
    </row>
    <row r="38" spans="2:89" ht="10.5" customHeight="1">
      <c r="B38" s="315"/>
      <c r="C38" s="2135"/>
      <c r="D38" s="2135"/>
      <c r="E38" s="2135"/>
      <c r="F38" s="2135"/>
      <c r="G38" s="2135"/>
      <c r="H38" s="2135"/>
      <c r="I38" s="2135"/>
      <c r="J38" s="2135"/>
      <c r="K38" s="2135"/>
      <c r="L38" s="329"/>
      <c r="M38" s="329"/>
      <c r="N38" s="92"/>
      <c r="O38" s="92"/>
      <c r="P38" s="92"/>
      <c r="Q38" s="92"/>
      <c r="R38" s="92"/>
      <c r="S38" s="92"/>
      <c r="T38" s="69"/>
      <c r="U38" s="69"/>
      <c r="V38" s="330"/>
      <c r="W38" s="330"/>
      <c r="X38" s="331"/>
      <c r="Y38" s="335"/>
      <c r="Z38" s="329"/>
      <c r="AA38" s="92"/>
      <c r="AB38" s="329"/>
      <c r="AC38" s="92"/>
      <c r="AD38" s="92"/>
      <c r="AE38" s="52"/>
      <c r="AF38" s="336"/>
      <c r="AG38" s="337"/>
      <c r="AH38" s="336"/>
      <c r="AI38" s="336"/>
      <c r="AJ38" s="336"/>
      <c r="AK38" s="336"/>
      <c r="AL38" s="337"/>
      <c r="AM38" s="337"/>
      <c r="AN38" s="336"/>
      <c r="AO38" s="336"/>
      <c r="AP38" s="336"/>
      <c r="AQ38" s="92"/>
      <c r="AR38" s="52"/>
      <c r="AS38" s="52"/>
      <c r="AT38" s="92"/>
      <c r="AU38" s="92"/>
      <c r="AV38" s="92"/>
      <c r="AW38" s="92"/>
      <c r="AX38" s="338"/>
      <c r="AY38" s="338"/>
      <c r="AZ38" s="25"/>
      <c r="BA38" s="25"/>
      <c r="BB38" s="25"/>
      <c r="BC38" s="25"/>
      <c r="BD38" s="338"/>
      <c r="BE38" s="25"/>
      <c r="BF38" s="25"/>
      <c r="BG38" s="25"/>
      <c r="BH38" s="25"/>
      <c r="BI38" s="338"/>
      <c r="BJ38" s="338"/>
      <c r="BK38" s="92"/>
      <c r="BL38" s="92"/>
      <c r="BM38" s="92"/>
      <c r="BN38" s="92"/>
      <c r="BO38" s="52"/>
      <c r="BP38" s="92"/>
      <c r="BQ38" s="92"/>
      <c r="BR38" s="92"/>
      <c r="BS38" s="92"/>
      <c r="BT38" s="52"/>
      <c r="BU38" s="92"/>
      <c r="BV38" s="92"/>
      <c r="BW38" s="92"/>
      <c r="BX38" s="25"/>
      <c r="BY38" s="338"/>
      <c r="BZ38" s="338"/>
      <c r="CA38" s="25"/>
      <c r="CB38" s="25"/>
      <c r="CC38" s="25"/>
      <c r="CD38" s="25"/>
      <c r="CE38" s="338"/>
      <c r="CF38" s="338"/>
      <c r="CG38" s="92"/>
      <c r="CH38" s="92"/>
      <c r="CI38" s="92"/>
    </row>
    <row r="39" spans="2:89" ht="10.5" hidden="1" customHeight="1">
      <c r="B39" s="315"/>
      <c r="C39" s="2140"/>
      <c r="D39" s="2140"/>
      <c r="E39" s="2140"/>
      <c r="F39" s="2140"/>
      <c r="G39" s="2140"/>
      <c r="H39" s="2140"/>
      <c r="I39" s="2140"/>
      <c r="J39" s="2140"/>
      <c r="K39" s="2140"/>
      <c r="L39" s="329"/>
      <c r="M39" s="329"/>
      <c r="N39" s="92"/>
      <c r="O39" s="92"/>
      <c r="P39" s="92"/>
      <c r="Q39" s="92"/>
      <c r="R39" s="92"/>
      <c r="S39" s="92"/>
      <c r="T39" s="69"/>
      <c r="U39" s="69"/>
      <c r="V39" s="330"/>
      <c r="W39" s="330"/>
      <c r="X39" s="331"/>
      <c r="Y39" s="335"/>
      <c r="Z39" s="92"/>
      <c r="AA39" s="92"/>
      <c r="AB39" s="92"/>
      <c r="AC39" s="92"/>
      <c r="AD39" s="92"/>
      <c r="AE39" s="52"/>
      <c r="AF39" s="336"/>
      <c r="AG39" s="337"/>
      <c r="AH39" s="336"/>
      <c r="AI39" s="336"/>
      <c r="AJ39" s="336"/>
      <c r="AK39" s="336"/>
      <c r="AL39" s="337"/>
      <c r="AM39" s="337"/>
      <c r="AN39" s="336"/>
      <c r="AO39" s="336"/>
      <c r="AP39" s="336"/>
      <c r="AQ39" s="92"/>
      <c r="AR39" s="52"/>
      <c r="AS39" s="52"/>
      <c r="AT39" s="92"/>
      <c r="AU39" s="92"/>
      <c r="AV39" s="92"/>
      <c r="AW39" s="92"/>
      <c r="AX39" s="338"/>
      <c r="AY39" s="338"/>
      <c r="AZ39" s="25"/>
      <c r="BA39" s="25"/>
      <c r="BB39" s="25"/>
      <c r="BC39" s="25"/>
      <c r="BD39" s="338"/>
      <c r="BE39" s="25"/>
      <c r="BF39" s="25"/>
      <c r="BG39" s="25"/>
      <c r="BH39" s="25"/>
      <c r="BI39" s="338"/>
      <c r="BJ39" s="338"/>
      <c r="BK39" s="92"/>
      <c r="BL39" s="92"/>
      <c r="BM39" s="92"/>
      <c r="BN39" s="92"/>
      <c r="BO39" s="52"/>
      <c r="BP39" s="92"/>
      <c r="BQ39" s="92"/>
      <c r="BR39" s="92"/>
      <c r="BS39" s="92"/>
      <c r="BT39" s="52"/>
      <c r="BU39" s="92"/>
      <c r="BV39" s="92"/>
      <c r="BW39" s="92"/>
      <c r="BX39" s="25"/>
      <c r="BY39" s="338"/>
      <c r="BZ39" s="338"/>
      <c r="CA39" s="25"/>
      <c r="CB39" s="25"/>
      <c r="CC39" s="25"/>
      <c r="CD39" s="25"/>
      <c r="CE39" s="338"/>
      <c r="CF39" s="338"/>
      <c r="CG39" s="92"/>
      <c r="CH39" s="92"/>
      <c r="CI39" s="92"/>
    </row>
    <row r="40" spans="2:89" ht="10.5" customHeight="1">
      <c r="B40" s="315"/>
      <c r="C40" s="2146"/>
      <c r="D40" s="2147"/>
      <c r="E40" s="2147"/>
      <c r="F40" s="2147"/>
      <c r="G40" s="2147"/>
      <c r="H40" s="2147"/>
      <c r="I40" s="2147"/>
      <c r="J40" s="2147"/>
      <c r="K40" s="2147"/>
      <c r="L40" s="329"/>
      <c r="M40" s="329"/>
      <c r="N40" s="92"/>
      <c r="O40" s="92"/>
      <c r="P40" s="92"/>
      <c r="Q40" s="92"/>
      <c r="R40" s="92"/>
      <c r="S40" s="92"/>
      <c r="T40" s="69"/>
      <c r="U40" s="69"/>
      <c r="V40" s="330"/>
      <c r="W40" s="330"/>
      <c r="X40" s="331"/>
      <c r="Y40" s="335"/>
      <c r="Z40" s="92"/>
      <c r="AA40" s="92"/>
      <c r="AB40" s="92"/>
      <c r="AC40" s="92"/>
      <c r="AD40" s="92"/>
      <c r="AE40" s="52"/>
      <c r="AF40" s="336"/>
      <c r="AG40" s="337"/>
      <c r="AH40" s="336"/>
      <c r="AI40" s="336"/>
      <c r="AJ40" s="336"/>
      <c r="AK40" s="336"/>
      <c r="AL40" s="337"/>
      <c r="AM40" s="337"/>
      <c r="AN40" s="336"/>
      <c r="AO40" s="336"/>
      <c r="AP40" s="336"/>
      <c r="AQ40" s="92"/>
      <c r="AR40" s="52"/>
      <c r="AS40" s="52"/>
      <c r="AT40" s="92"/>
      <c r="AU40" s="92"/>
      <c r="AV40" s="92"/>
      <c r="AW40" s="92"/>
      <c r="AX40" s="338"/>
      <c r="AY40" s="338"/>
      <c r="AZ40" s="25"/>
      <c r="BA40" s="25"/>
      <c r="BB40" s="25"/>
      <c r="BC40" s="25"/>
      <c r="BD40" s="338"/>
      <c r="BE40" s="25"/>
      <c r="BF40" s="25"/>
      <c r="BG40" s="25"/>
      <c r="BH40" s="25"/>
      <c r="BI40" s="338"/>
      <c r="BJ40" s="338"/>
      <c r="BK40" s="92"/>
      <c r="BL40" s="92"/>
      <c r="BM40" s="92"/>
      <c r="BN40" s="92"/>
      <c r="BO40" s="52"/>
      <c r="BP40" s="92"/>
      <c r="BQ40" s="92"/>
      <c r="BR40" s="92"/>
      <c r="BS40" s="92"/>
      <c r="BT40" s="52"/>
      <c r="BU40" s="92"/>
      <c r="BV40" s="92"/>
      <c r="BW40" s="92"/>
      <c r="BX40" s="25"/>
      <c r="BY40" s="338"/>
      <c r="BZ40" s="338"/>
      <c r="CA40" s="25"/>
      <c r="CB40" s="25"/>
      <c r="CC40" s="25"/>
      <c r="CD40" s="25"/>
      <c r="CE40" s="338"/>
      <c r="CF40" s="338"/>
      <c r="CG40" s="92"/>
      <c r="CH40" s="92"/>
      <c r="CI40" s="92"/>
    </row>
    <row r="41" spans="2:89" ht="9.75" customHeight="1">
      <c r="B41" s="2123"/>
      <c r="C41" s="2140"/>
      <c r="D41" s="2140"/>
      <c r="E41" s="2140"/>
      <c r="F41" s="2140"/>
      <c r="G41" s="2140"/>
      <c r="H41" s="2140"/>
      <c r="I41" s="2140"/>
      <c r="J41" s="2140"/>
      <c r="K41" s="2140"/>
      <c r="L41" s="2148"/>
      <c r="M41" s="2148"/>
      <c r="N41" s="2143"/>
      <c r="O41" s="2143"/>
      <c r="P41" s="2143"/>
      <c r="Q41" s="263"/>
      <c r="R41" s="263"/>
      <c r="S41" s="2143"/>
      <c r="T41" s="69"/>
      <c r="U41" s="69"/>
      <c r="V41" s="2144"/>
      <c r="W41" s="2144"/>
      <c r="X41" s="341"/>
      <c r="Y41" s="2145"/>
      <c r="Z41" s="2152"/>
      <c r="AA41" s="2152"/>
      <c r="AB41" s="2152"/>
      <c r="AC41" s="2143"/>
      <c r="AD41" s="2143"/>
      <c r="AE41" s="2153"/>
      <c r="AF41" s="2149"/>
      <c r="AG41" s="2150"/>
      <c r="AH41" s="2149"/>
      <c r="AI41" s="2149"/>
      <c r="AJ41" s="2149"/>
      <c r="AK41" s="2151"/>
      <c r="AL41" s="2155"/>
      <c r="AM41" s="418"/>
      <c r="AN41" s="2151"/>
      <c r="AO41" s="2149"/>
      <c r="AP41" s="2149"/>
      <c r="AQ41" s="2143"/>
      <c r="AR41" s="2153"/>
      <c r="AS41" s="2153"/>
      <c r="AT41" s="2143"/>
      <c r="AU41" s="2143"/>
      <c r="AV41" s="2143"/>
      <c r="AW41" s="2143"/>
      <c r="AX41" s="2154"/>
      <c r="AY41" s="2154"/>
      <c r="AZ41" s="2156"/>
      <c r="BA41" s="2156"/>
      <c r="BB41" s="2156"/>
      <c r="BC41" s="2156"/>
      <c r="BD41" s="2154"/>
      <c r="BE41" s="2156"/>
      <c r="BF41" s="2156"/>
      <c r="BG41" s="2156"/>
      <c r="BH41" s="2156"/>
      <c r="BI41" s="2154"/>
      <c r="BJ41" s="2154"/>
      <c r="BK41" s="2143"/>
      <c r="BL41" s="2143"/>
      <c r="BM41" s="2143"/>
      <c r="BN41" s="2143"/>
      <c r="BO41" s="2153"/>
      <c r="BP41" s="2143"/>
      <c r="BQ41" s="2143"/>
      <c r="BR41" s="2143"/>
      <c r="BS41" s="2143"/>
      <c r="BT41" s="2153"/>
      <c r="BU41" s="2143"/>
      <c r="BV41" s="2143"/>
      <c r="BW41" s="2143"/>
      <c r="BX41" s="2156"/>
      <c r="BY41" s="2154"/>
      <c r="BZ41" s="2154"/>
      <c r="CA41" s="2156"/>
      <c r="CB41" s="2156"/>
      <c r="CC41" s="2156"/>
      <c r="CD41" s="2156"/>
      <c r="CE41" s="2154"/>
      <c r="CF41" s="2154"/>
      <c r="CG41" s="2143"/>
      <c r="CH41" s="2143"/>
      <c r="CI41" s="2143"/>
    </row>
    <row r="42" spans="2:89" ht="9.75" customHeight="1">
      <c r="B42" s="2123"/>
      <c r="C42" s="2140"/>
      <c r="D42" s="2140"/>
      <c r="E42" s="2140"/>
      <c r="F42" s="2140"/>
      <c r="G42" s="2140"/>
      <c r="H42" s="2140"/>
      <c r="I42" s="2140"/>
      <c r="J42" s="103"/>
      <c r="K42" s="103"/>
      <c r="L42" s="2148"/>
      <c r="M42" s="2148"/>
      <c r="N42" s="2143"/>
      <c r="O42" s="2143"/>
      <c r="P42" s="2143"/>
      <c r="Q42" s="263"/>
      <c r="R42" s="263"/>
      <c r="S42" s="2143"/>
      <c r="T42" s="69"/>
      <c r="U42" s="69"/>
      <c r="V42" s="2144"/>
      <c r="W42" s="2144"/>
      <c r="X42" s="341"/>
      <c r="Y42" s="2145"/>
      <c r="Z42" s="2152"/>
      <c r="AA42" s="2152"/>
      <c r="AB42" s="2152"/>
      <c r="AC42" s="2143"/>
      <c r="AD42" s="2143"/>
      <c r="AE42" s="2153"/>
      <c r="AF42" s="2149"/>
      <c r="AG42" s="2150"/>
      <c r="AH42" s="2149"/>
      <c r="AI42" s="2149"/>
      <c r="AJ42" s="2149"/>
      <c r="AK42" s="2151"/>
      <c r="AL42" s="2155"/>
      <c r="AM42" s="418"/>
      <c r="AN42" s="2151"/>
      <c r="AO42" s="2149"/>
      <c r="AP42" s="2149"/>
      <c r="AQ42" s="2143"/>
      <c r="AR42" s="2153"/>
      <c r="AS42" s="2153"/>
      <c r="AT42" s="2143"/>
      <c r="AU42" s="2143"/>
      <c r="AV42" s="2143"/>
      <c r="AW42" s="2143"/>
      <c r="AX42" s="2154"/>
      <c r="AY42" s="2154"/>
      <c r="AZ42" s="2156"/>
      <c r="BA42" s="2156"/>
      <c r="BB42" s="2156"/>
      <c r="BC42" s="2156"/>
      <c r="BD42" s="2154"/>
      <c r="BE42" s="2156"/>
      <c r="BF42" s="2156"/>
      <c r="BG42" s="2156"/>
      <c r="BH42" s="2156"/>
      <c r="BI42" s="2154"/>
      <c r="BJ42" s="2154"/>
      <c r="BK42" s="2143"/>
      <c r="BL42" s="2143"/>
      <c r="BM42" s="2143"/>
      <c r="BN42" s="2143"/>
      <c r="BO42" s="2153"/>
      <c r="BP42" s="2143"/>
      <c r="BQ42" s="2143"/>
      <c r="BR42" s="2143"/>
      <c r="BS42" s="2143"/>
      <c r="BT42" s="2153"/>
      <c r="BU42" s="2143"/>
      <c r="BV42" s="2143"/>
      <c r="BW42" s="2143"/>
      <c r="BX42" s="2156"/>
      <c r="BY42" s="2154"/>
      <c r="BZ42" s="2154"/>
      <c r="CA42" s="2156"/>
      <c r="CB42" s="2156"/>
      <c r="CC42" s="2156"/>
      <c r="CD42" s="2156"/>
      <c r="CE42" s="2154"/>
      <c r="CF42" s="2154"/>
      <c r="CG42" s="2143"/>
      <c r="CH42" s="2143"/>
      <c r="CI42" s="2143"/>
    </row>
    <row r="43" spans="2:89" ht="10.5" customHeight="1">
      <c r="B43" s="2123"/>
      <c r="C43" s="2140"/>
      <c r="D43" s="2140"/>
      <c r="E43" s="2140"/>
      <c r="F43" s="2140"/>
      <c r="G43" s="2140"/>
      <c r="H43" s="2140"/>
      <c r="I43" s="2140"/>
      <c r="J43" s="2140"/>
      <c r="K43" s="2140"/>
      <c r="L43" s="2148"/>
      <c r="M43" s="2148"/>
      <c r="N43" s="2143"/>
      <c r="O43" s="2143"/>
      <c r="P43" s="2143"/>
      <c r="Q43" s="263"/>
      <c r="R43" s="263"/>
      <c r="S43" s="2143"/>
      <c r="T43" s="69"/>
      <c r="U43" s="69"/>
      <c r="V43" s="2144"/>
      <c r="W43" s="2144"/>
      <c r="X43" s="341"/>
      <c r="Y43" s="2145"/>
      <c r="Z43" s="2152"/>
      <c r="AA43" s="2152"/>
      <c r="AB43" s="2152"/>
      <c r="AC43" s="2143"/>
      <c r="AD43" s="2143"/>
      <c r="AE43" s="2153"/>
      <c r="AF43" s="2149"/>
      <c r="AG43" s="2150"/>
      <c r="AH43" s="2149"/>
      <c r="AI43" s="2149"/>
      <c r="AJ43" s="2149"/>
      <c r="AK43" s="2151"/>
      <c r="AL43" s="2155"/>
      <c r="AM43" s="418"/>
      <c r="AN43" s="2151"/>
      <c r="AO43" s="2149"/>
      <c r="AP43" s="2149"/>
      <c r="AQ43" s="2143"/>
      <c r="AR43" s="2153"/>
      <c r="AS43" s="2153"/>
      <c r="AT43" s="2143"/>
      <c r="AU43" s="2143"/>
      <c r="AV43" s="2143"/>
      <c r="AW43" s="2143"/>
      <c r="AX43" s="2154"/>
      <c r="AY43" s="2154"/>
      <c r="AZ43" s="2156"/>
      <c r="BA43" s="2156"/>
      <c r="BB43" s="2156"/>
      <c r="BC43" s="2156"/>
      <c r="BD43" s="2154"/>
      <c r="BE43" s="2156"/>
      <c r="BF43" s="2156"/>
      <c r="BG43" s="2156"/>
      <c r="BH43" s="2156"/>
      <c r="BI43" s="2154"/>
      <c r="BJ43" s="2154"/>
      <c r="BK43" s="2143"/>
      <c r="BL43" s="2143"/>
      <c r="BM43" s="2143"/>
      <c r="BN43" s="2143"/>
      <c r="BO43" s="2153"/>
      <c r="BP43" s="2143"/>
      <c r="BQ43" s="2143"/>
      <c r="BR43" s="2143"/>
      <c r="BS43" s="2143"/>
      <c r="BT43" s="2153"/>
      <c r="BU43" s="2143"/>
      <c r="BV43" s="2143"/>
      <c r="BW43" s="2143"/>
      <c r="BX43" s="2156"/>
      <c r="BY43" s="2154"/>
      <c r="BZ43" s="2154"/>
      <c r="CA43" s="2156"/>
      <c r="CB43" s="2156"/>
      <c r="CC43" s="2156"/>
      <c r="CD43" s="2156"/>
      <c r="CE43" s="2154"/>
      <c r="CF43" s="2154"/>
      <c r="CG43" s="2143"/>
      <c r="CH43" s="2143"/>
      <c r="CI43" s="2143"/>
    </row>
    <row r="44" spans="2:89" ht="10.5" hidden="1" customHeight="1" thickBot="1">
      <c r="B44" s="2157"/>
      <c r="C44" s="2158"/>
      <c r="D44" s="2158"/>
      <c r="E44" s="2158"/>
      <c r="F44" s="2158"/>
      <c r="G44" s="2158"/>
      <c r="H44" s="2158"/>
      <c r="I44" s="2158"/>
      <c r="J44" s="2158"/>
      <c r="K44" s="2158"/>
      <c r="L44" s="2143"/>
      <c r="M44" s="2143"/>
      <c r="N44" s="2143"/>
      <c r="O44" s="2143"/>
      <c r="P44" s="2143"/>
      <c r="Q44" s="263"/>
      <c r="R44" s="263"/>
      <c r="S44" s="2143"/>
      <c r="T44" s="69"/>
      <c r="U44" s="69"/>
      <c r="V44" s="2144"/>
      <c r="W44" s="2159"/>
      <c r="X44" s="341"/>
      <c r="Y44" s="2145"/>
      <c r="Z44" s="2143"/>
      <c r="AA44" s="2143"/>
      <c r="AB44" s="2143"/>
      <c r="AC44" s="2143"/>
      <c r="AD44" s="2143"/>
      <c r="AE44" s="2153"/>
      <c r="AF44" s="2149"/>
      <c r="AG44" s="2150"/>
      <c r="AH44" s="2149"/>
      <c r="AI44" s="2149"/>
      <c r="AJ44" s="2149"/>
      <c r="AK44" s="2149"/>
      <c r="AL44" s="2150"/>
      <c r="AM44" s="309"/>
      <c r="AN44" s="2149"/>
      <c r="AO44" s="2149"/>
      <c r="AP44" s="2149"/>
      <c r="AQ44" s="2143"/>
      <c r="AR44" s="2153"/>
      <c r="AS44" s="296"/>
      <c r="AT44" s="2143"/>
      <c r="AU44" s="2143"/>
      <c r="AV44" s="2143"/>
      <c r="AW44" s="2143"/>
      <c r="AX44" s="2154"/>
      <c r="AY44" s="342"/>
      <c r="AZ44" s="2156"/>
      <c r="BA44" s="2156"/>
      <c r="BB44" s="2156"/>
      <c r="BC44" s="2156"/>
      <c r="BD44" s="2154"/>
      <c r="BE44" s="2156"/>
      <c r="BF44" s="2156"/>
      <c r="BG44" s="2156"/>
      <c r="BH44" s="2156"/>
      <c r="BI44" s="2154"/>
      <c r="BJ44" s="342"/>
      <c r="BK44" s="2143"/>
      <c r="BL44" s="2143"/>
      <c r="BM44" s="2143"/>
      <c r="BN44" s="2143"/>
      <c r="BO44" s="2153"/>
      <c r="BP44" s="2143"/>
      <c r="BQ44" s="2143"/>
      <c r="BR44" s="2143"/>
      <c r="BS44" s="2143"/>
      <c r="BT44" s="2153"/>
      <c r="BU44" s="2143"/>
      <c r="BV44" s="2143"/>
      <c r="BW44" s="2143"/>
      <c r="BX44" s="2156"/>
      <c r="BY44" s="2154"/>
      <c r="BZ44" s="342"/>
      <c r="CA44" s="2156"/>
      <c r="CB44" s="2156"/>
      <c r="CC44" s="2156"/>
      <c r="CD44" s="2156"/>
      <c r="CE44" s="2154"/>
      <c r="CF44" s="342"/>
      <c r="CG44" s="2143"/>
      <c r="CH44" s="2143"/>
      <c r="CI44" s="2143"/>
    </row>
    <row r="45" spans="2:89" ht="10.5" hidden="1" customHeight="1" thickBot="1">
      <c r="B45" s="2157"/>
      <c r="C45" s="2158"/>
      <c r="D45" s="2158"/>
      <c r="E45" s="2158"/>
      <c r="F45" s="2158"/>
      <c r="G45" s="2158"/>
      <c r="H45" s="2158"/>
      <c r="I45" s="2158"/>
      <c r="J45" s="2158"/>
      <c r="K45" s="2158"/>
      <c r="L45" s="2143"/>
      <c r="M45" s="2143"/>
      <c r="N45" s="2143"/>
      <c r="O45" s="2143"/>
      <c r="P45" s="2143"/>
      <c r="Q45" s="263"/>
      <c r="R45" s="263"/>
      <c r="S45" s="2143"/>
      <c r="T45" s="69"/>
      <c r="U45" s="69"/>
      <c r="V45" s="2144"/>
      <c r="W45" s="2159"/>
      <c r="X45" s="341"/>
      <c r="Y45" s="2145"/>
      <c r="Z45" s="2143"/>
      <c r="AA45" s="2143"/>
      <c r="AB45" s="2143"/>
      <c r="AC45" s="2143"/>
      <c r="AD45" s="2143"/>
      <c r="AE45" s="2153"/>
      <c r="AF45" s="2149"/>
      <c r="AG45" s="2150"/>
      <c r="AH45" s="2149"/>
      <c r="AI45" s="2149"/>
      <c r="AJ45" s="2149"/>
      <c r="AK45" s="2149"/>
      <c r="AL45" s="2150"/>
      <c r="AM45" s="309"/>
      <c r="AN45" s="2149"/>
      <c r="AO45" s="2149"/>
      <c r="AP45" s="2149"/>
      <c r="AQ45" s="2143"/>
      <c r="AR45" s="2153"/>
      <c r="AS45" s="296"/>
      <c r="AT45" s="2143"/>
      <c r="AU45" s="2143"/>
      <c r="AV45" s="2143"/>
      <c r="AW45" s="2143"/>
      <c r="AX45" s="2154"/>
      <c r="AY45" s="342"/>
      <c r="AZ45" s="2156"/>
      <c r="BA45" s="2156"/>
      <c r="BB45" s="2156"/>
      <c r="BC45" s="2156"/>
      <c r="BD45" s="2154"/>
      <c r="BE45" s="2156"/>
      <c r="BF45" s="2156"/>
      <c r="BG45" s="2156"/>
      <c r="BH45" s="2156"/>
      <c r="BI45" s="2154"/>
      <c r="BJ45" s="342"/>
      <c r="BK45" s="2143"/>
      <c r="BL45" s="2143"/>
      <c r="BM45" s="2143"/>
      <c r="BN45" s="2143"/>
      <c r="BO45" s="2153"/>
      <c r="BP45" s="2143"/>
      <c r="BQ45" s="2143"/>
      <c r="BR45" s="2143"/>
      <c r="BS45" s="2143"/>
      <c r="BT45" s="2153"/>
      <c r="BU45" s="2143"/>
      <c r="BV45" s="2143"/>
      <c r="BW45" s="2143"/>
      <c r="BX45" s="2156"/>
      <c r="BY45" s="2154"/>
      <c r="BZ45" s="342"/>
      <c r="CA45" s="2156"/>
      <c r="CB45" s="2156"/>
      <c r="CC45" s="2156"/>
      <c r="CD45" s="2156"/>
      <c r="CE45" s="2154"/>
      <c r="CF45" s="342"/>
      <c r="CG45" s="2143"/>
      <c r="CH45" s="2143"/>
      <c r="CI45" s="2143"/>
      <c r="CJ45" s="18"/>
      <c r="CK45" s="18"/>
    </row>
    <row r="46" spans="2:89" ht="10.5" hidden="1" customHeight="1" thickBot="1">
      <c r="B46" s="2157"/>
      <c r="C46" s="2158"/>
      <c r="D46" s="2158"/>
      <c r="E46" s="2158"/>
      <c r="F46" s="2158"/>
      <c r="G46" s="2158"/>
      <c r="H46" s="2158"/>
      <c r="I46" s="2158"/>
      <c r="J46" s="2158"/>
      <c r="K46" s="2158"/>
      <c r="L46" s="2143"/>
      <c r="M46" s="2143"/>
      <c r="N46" s="2143"/>
      <c r="O46" s="2143"/>
      <c r="P46" s="2143"/>
      <c r="Q46" s="263"/>
      <c r="R46" s="263"/>
      <c r="S46" s="2143"/>
      <c r="T46" s="69"/>
      <c r="U46" s="69"/>
      <c r="V46" s="2144"/>
      <c r="W46" s="2159"/>
      <c r="X46" s="341"/>
      <c r="Y46" s="2145"/>
      <c r="Z46" s="2143"/>
      <c r="AA46" s="2143"/>
      <c r="AB46" s="2143"/>
      <c r="AC46" s="2143"/>
      <c r="AD46" s="2143"/>
      <c r="AE46" s="2153"/>
      <c r="AF46" s="2149"/>
      <c r="AG46" s="2150"/>
      <c r="AH46" s="2149"/>
      <c r="AI46" s="2149"/>
      <c r="AJ46" s="2149"/>
      <c r="AK46" s="2149"/>
      <c r="AL46" s="2150"/>
      <c r="AM46" s="309"/>
      <c r="AN46" s="2149"/>
      <c r="AO46" s="2149"/>
      <c r="AP46" s="2149"/>
      <c r="AQ46" s="2143"/>
      <c r="AR46" s="2153"/>
      <c r="AS46" s="296"/>
      <c r="AT46" s="2143"/>
      <c r="AU46" s="2143"/>
      <c r="AV46" s="2143"/>
      <c r="AW46" s="2143"/>
      <c r="AX46" s="2154"/>
      <c r="AY46" s="342"/>
      <c r="AZ46" s="2156"/>
      <c r="BA46" s="2156"/>
      <c r="BB46" s="2156"/>
      <c r="BC46" s="2156"/>
      <c r="BD46" s="2154"/>
      <c r="BE46" s="2156"/>
      <c r="BF46" s="2156"/>
      <c r="BG46" s="2156"/>
      <c r="BH46" s="2156"/>
      <c r="BI46" s="2154"/>
      <c r="BJ46" s="342"/>
      <c r="BK46" s="2143"/>
      <c r="BL46" s="2143"/>
      <c r="BM46" s="2143"/>
      <c r="BN46" s="2143"/>
      <c r="BO46" s="2160"/>
      <c r="BP46" s="2143"/>
      <c r="BQ46" s="2143"/>
      <c r="BR46" s="2143"/>
      <c r="BS46" s="2143"/>
      <c r="BT46" s="2153"/>
      <c r="BU46" s="2143"/>
      <c r="BV46" s="2143"/>
      <c r="BW46" s="2143"/>
      <c r="BX46" s="2156"/>
      <c r="BY46" s="2154"/>
      <c r="BZ46" s="342"/>
      <c r="CA46" s="2156"/>
      <c r="CB46" s="2156"/>
      <c r="CC46" s="2156"/>
      <c r="CD46" s="2156"/>
      <c r="CE46" s="2154"/>
      <c r="CF46" s="342"/>
      <c r="CG46" s="2143"/>
      <c r="CH46" s="2143"/>
      <c r="CI46" s="2143"/>
      <c r="CJ46" s="18"/>
      <c r="CK46" s="18"/>
    </row>
    <row r="47" spans="2:89" ht="10.5" hidden="1" customHeight="1" thickBot="1">
      <c r="B47" s="2157"/>
      <c r="C47" s="2158"/>
      <c r="D47" s="2158"/>
      <c r="E47" s="2158"/>
      <c r="F47" s="2158"/>
      <c r="G47" s="2158"/>
      <c r="H47" s="2158"/>
      <c r="I47" s="2158"/>
      <c r="J47" s="2158"/>
      <c r="K47" s="2158"/>
      <c r="L47" s="2143"/>
      <c r="M47" s="2143"/>
      <c r="N47" s="2143"/>
      <c r="O47" s="2143"/>
      <c r="P47" s="2143"/>
      <c r="Q47" s="263"/>
      <c r="R47" s="263"/>
      <c r="S47" s="2143"/>
      <c r="T47" s="69"/>
      <c r="U47" s="69"/>
      <c r="V47" s="2144"/>
      <c r="W47" s="2159"/>
      <c r="X47" s="341"/>
      <c r="Y47" s="2145"/>
      <c r="Z47" s="2143"/>
      <c r="AA47" s="2143"/>
      <c r="AB47" s="2143"/>
      <c r="AC47" s="2143"/>
      <c r="AD47" s="2143"/>
      <c r="AE47" s="2153"/>
      <c r="AF47" s="2149"/>
      <c r="AG47" s="2150"/>
      <c r="AH47" s="2149"/>
      <c r="AI47" s="2149"/>
      <c r="AJ47" s="2149"/>
      <c r="AK47" s="2149"/>
      <c r="AL47" s="2150"/>
      <c r="AM47" s="309"/>
      <c r="AN47" s="2149"/>
      <c r="AO47" s="2149"/>
      <c r="AP47" s="2149"/>
      <c r="AQ47" s="2143"/>
      <c r="AR47" s="2153"/>
      <c r="AS47" s="296"/>
      <c r="AT47" s="2143"/>
      <c r="AU47" s="2143"/>
      <c r="AV47" s="2143"/>
      <c r="AW47" s="2143"/>
      <c r="AX47" s="2154"/>
      <c r="AY47" s="342"/>
      <c r="AZ47" s="2156"/>
      <c r="BA47" s="2156"/>
      <c r="BB47" s="2156"/>
      <c r="BC47" s="2156"/>
      <c r="BD47" s="2154"/>
      <c r="BE47" s="2156"/>
      <c r="BF47" s="2156"/>
      <c r="BG47" s="2156"/>
      <c r="BH47" s="2156"/>
      <c r="BI47" s="2154"/>
      <c r="BJ47" s="342"/>
      <c r="BK47" s="2143"/>
      <c r="BL47" s="2143"/>
      <c r="BM47" s="2143"/>
      <c r="BN47" s="2143"/>
      <c r="BO47" s="2160"/>
      <c r="BP47" s="2143"/>
      <c r="BQ47" s="2143"/>
      <c r="BR47" s="2143"/>
      <c r="BS47" s="2143"/>
      <c r="BT47" s="2153"/>
      <c r="BU47" s="2143"/>
      <c r="BV47" s="2143"/>
      <c r="BW47" s="2143"/>
      <c r="BX47" s="2156"/>
      <c r="BY47" s="2154"/>
      <c r="BZ47" s="342"/>
      <c r="CA47" s="2156"/>
      <c r="CB47" s="2156"/>
      <c r="CC47" s="2156"/>
      <c r="CD47" s="2156"/>
      <c r="CE47" s="2154"/>
      <c r="CF47" s="342"/>
      <c r="CG47" s="2143"/>
      <c r="CH47" s="2143"/>
      <c r="CI47" s="2143"/>
      <c r="CJ47" s="18"/>
      <c r="CK47" s="18"/>
    </row>
    <row r="48" spans="2:89" ht="10.5" hidden="1" customHeight="1" thickBot="1">
      <c r="B48" s="2157"/>
      <c r="C48" s="2158"/>
      <c r="D48" s="2158"/>
      <c r="E48" s="2158"/>
      <c r="F48" s="2158"/>
      <c r="G48" s="2158"/>
      <c r="H48" s="2158"/>
      <c r="I48" s="2158"/>
      <c r="J48" s="2158"/>
      <c r="K48" s="2158"/>
      <c r="L48" s="2143"/>
      <c r="M48" s="2143"/>
      <c r="N48" s="2143"/>
      <c r="O48" s="2143"/>
      <c r="P48" s="2143"/>
      <c r="Q48" s="263"/>
      <c r="R48" s="263"/>
      <c r="S48" s="2143"/>
      <c r="T48" s="69"/>
      <c r="U48" s="69"/>
      <c r="V48" s="2144"/>
      <c r="W48" s="2159"/>
      <c r="X48" s="341"/>
      <c r="Y48" s="2145"/>
      <c r="Z48" s="2143"/>
      <c r="AA48" s="2143"/>
      <c r="AB48" s="2143"/>
      <c r="AC48" s="2161"/>
      <c r="AD48" s="2143"/>
      <c r="AE48" s="2153"/>
      <c r="AF48" s="2149"/>
      <c r="AG48" s="2150"/>
      <c r="AH48" s="2149"/>
      <c r="AI48" s="2149"/>
      <c r="AJ48" s="2149"/>
      <c r="AK48" s="2149"/>
      <c r="AL48" s="2150"/>
      <c r="AM48" s="309"/>
      <c r="AN48" s="2149"/>
      <c r="AO48" s="2149"/>
      <c r="AP48" s="2149"/>
      <c r="AQ48" s="2143"/>
      <c r="AR48" s="2153"/>
      <c r="AS48" s="296"/>
      <c r="AT48" s="2143"/>
      <c r="AU48" s="2143"/>
      <c r="AV48" s="2143"/>
      <c r="AW48" s="2143"/>
      <c r="AX48" s="2154"/>
      <c r="AY48" s="342"/>
      <c r="AZ48" s="2156"/>
      <c r="BA48" s="2156"/>
      <c r="BB48" s="2156"/>
      <c r="BC48" s="2156"/>
      <c r="BD48" s="2154"/>
      <c r="BE48" s="2156"/>
      <c r="BF48" s="2156"/>
      <c r="BG48" s="2156"/>
      <c r="BH48" s="2156"/>
      <c r="BI48" s="2154"/>
      <c r="BJ48" s="342"/>
      <c r="BK48" s="2143"/>
      <c r="BL48" s="2143"/>
      <c r="BM48" s="2143"/>
      <c r="BN48" s="2143"/>
      <c r="BO48" s="2153"/>
      <c r="BP48" s="2143"/>
      <c r="BQ48" s="2143"/>
      <c r="BR48" s="2143"/>
      <c r="BS48" s="2143"/>
      <c r="BT48" s="2153"/>
      <c r="BU48" s="2143"/>
      <c r="BV48" s="2143"/>
      <c r="BW48" s="2143"/>
      <c r="BX48" s="2156"/>
      <c r="BY48" s="2154"/>
      <c r="BZ48" s="342"/>
      <c r="CA48" s="2156"/>
      <c r="CB48" s="2156"/>
      <c r="CC48" s="2156"/>
      <c r="CD48" s="2156"/>
      <c r="CE48" s="2154"/>
      <c r="CF48" s="342"/>
      <c r="CG48" s="2143"/>
      <c r="CH48" s="2143"/>
      <c r="CI48" s="2143"/>
      <c r="CJ48" s="18"/>
      <c r="CK48" s="18"/>
    </row>
    <row r="49" spans="2:89" ht="10.5" hidden="1" customHeight="1" thickBot="1">
      <c r="B49" s="2157"/>
      <c r="C49" s="2162"/>
      <c r="D49" s="2162"/>
      <c r="E49" s="2162"/>
      <c r="F49" s="2162"/>
      <c r="G49" s="2162"/>
      <c r="H49" s="2162"/>
      <c r="I49" s="2162"/>
      <c r="J49" s="2162"/>
      <c r="K49" s="2162"/>
      <c r="L49" s="2143"/>
      <c r="M49" s="2143"/>
      <c r="N49" s="2143"/>
      <c r="O49" s="2143"/>
      <c r="P49" s="2143"/>
      <c r="Q49" s="263"/>
      <c r="R49" s="263"/>
      <c r="S49" s="2143"/>
      <c r="T49" s="69"/>
      <c r="U49" s="69"/>
      <c r="V49" s="2144"/>
      <c r="W49" s="2159"/>
      <c r="X49" s="341"/>
      <c r="Y49" s="2145"/>
      <c r="Z49" s="2143"/>
      <c r="AA49" s="2143"/>
      <c r="AB49" s="2143"/>
      <c r="AC49" s="2161"/>
      <c r="AD49" s="2143"/>
      <c r="AE49" s="2153"/>
      <c r="AF49" s="2149"/>
      <c r="AG49" s="2150"/>
      <c r="AH49" s="2149"/>
      <c r="AI49" s="2149"/>
      <c r="AJ49" s="2149"/>
      <c r="AK49" s="2149"/>
      <c r="AL49" s="2150"/>
      <c r="AM49" s="309"/>
      <c r="AN49" s="2149"/>
      <c r="AO49" s="2149"/>
      <c r="AP49" s="2149"/>
      <c r="AQ49" s="2143"/>
      <c r="AR49" s="2153"/>
      <c r="AS49" s="296"/>
      <c r="AT49" s="2143"/>
      <c r="AU49" s="2143"/>
      <c r="AV49" s="2143"/>
      <c r="AW49" s="2143"/>
      <c r="AX49" s="2154"/>
      <c r="AY49" s="342"/>
      <c r="AZ49" s="2156"/>
      <c r="BA49" s="2156"/>
      <c r="BB49" s="2156"/>
      <c r="BC49" s="2156"/>
      <c r="BD49" s="2154"/>
      <c r="BE49" s="2156"/>
      <c r="BF49" s="2156"/>
      <c r="BG49" s="2156"/>
      <c r="BH49" s="2156"/>
      <c r="BI49" s="2154"/>
      <c r="BJ49" s="342"/>
      <c r="BK49" s="2143"/>
      <c r="BL49" s="2143"/>
      <c r="BM49" s="2143"/>
      <c r="BN49" s="2143"/>
      <c r="BO49" s="2153"/>
      <c r="BP49" s="2143"/>
      <c r="BQ49" s="2143"/>
      <c r="BR49" s="2143"/>
      <c r="BS49" s="2143"/>
      <c r="BT49" s="2153"/>
      <c r="BU49" s="2143"/>
      <c r="BV49" s="2143"/>
      <c r="BW49" s="2143"/>
      <c r="BX49" s="2156"/>
      <c r="BY49" s="2154"/>
      <c r="BZ49" s="342"/>
      <c r="CA49" s="2156"/>
      <c r="CB49" s="2156"/>
      <c r="CC49" s="2156"/>
      <c r="CD49" s="2156"/>
      <c r="CE49" s="2154"/>
      <c r="CF49" s="342"/>
      <c r="CG49" s="2143"/>
      <c r="CH49" s="2143"/>
      <c r="CI49" s="2143"/>
    </row>
    <row r="50" spans="2:89" s="18" customFormat="1" ht="13.5" customHeight="1">
      <c r="B50" s="321"/>
      <c r="C50" s="2163"/>
      <c r="D50" s="2163"/>
      <c r="E50" s="2163"/>
      <c r="F50" s="2163"/>
      <c r="G50" s="2163"/>
      <c r="H50" s="2163"/>
      <c r="I50" s="2163"/>
      <c r="J50" s="2163"/>
      <c r="K50" s="2163"/>
      <c r="L50" s="2139"/>
      <c r="M50" s="2139"/>
      <c r="N50" s="2139"/>
      <c r="O50" s="2139"/>
      <c r="P50" s="2139"/>
      <c r="Q50" s="2139"/>
      <c r="R50" s="2139"/>
      <c r="S50" s="2139"/>
      <c r="T50" s="205"/>
      <c r="U50" s="205"/>
      <c r="V50" s="227"/>
      <c r="W50" s="227"/>
      <c r="X50" s="227"/>
      <c r="Y50" s="227"/>
      <c r="Z50" s="227"/>
      <c r="AA50" s="227"/>
      <c r="AB50" s="227"/>
      <c r="AC50" s="227"/>
      <c r="AD50" s="227"/>
      <c r="AE50" s="227"/>
      <c r="AF50" s="227"/>
      <c r="AG50" s="227"/>
      <c r="AH50" s="227"/>
      <c r="AI50" s="227"/>
      <c r="AJ50" s="227"/>
      <c r="AK50" s="227"/>
      <c r="AL50" s="227"/>
      <c r="AM50" s="227"/>
      <c r="AN50" s="227"/>
      <c r="AO50" s="227"/>
      <c r="AP50" s="227"/>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15"/>
      <c r="CK50" s="15"/>
    </row>
    <row r="51" spans="2:89" s="84" customFormat="1" ht="18.75" customHeight="1">
      <c r="B51" s="344"/>
      <c r="C51" s="2164"/>
      <c r="D51" s="2164"/>
      <c r="E51" s="2164"/>
      <c r="F51" s="2164"/>
      <c r="G51" s="2164"/>
      <c r="H51" s="2164"/>
      <c r="I51" s="2164"/>
      <c r="J51" s="2164"/>
      <c r="K51" s="2164"/>
      <c r="L51" s="2139"/>
      <c r="M51" s="2139"/>
      <c r="N51" s="2139"/>
      <c r="O51" s="2139"/>
      <c r="P51" s="2139"/>
      <c r="Q51" s="2139"/>
      <c r="R51" s="2139"/>
      <c r="S51" s="2139"/>
      <c r="T51" s="205"/>
      <c r="U51" s="205"/>
      <c r="V51" s="227"/>
      <c r="W51" s="227"/>
      <c r="X51" s="227"/>
      <c r="Y51" s="227"/>
      <c r="Z51" s="227"/>
      <c r="AA51" s="227"/>
      <c r="AB51" s="227"/>
      <c r="AC51" s="227"/>
      <c r="AD51" s="227"/>
      <c r="AE51" s="227"/>
      <c r="AF51" s="227"/>
      <c r="AG51" s="227"/>
      <c r="AH51" s="227"/>
      <c r="AI51" s="227"/>
      <c r="AJ51" s="227"/>
      <c r="AK51" s="227"/>
      <c r="AL51" s="227"/>
      <c r="AM51" s="227"/>
      <c r="AN51" s="227"/>
      <c r="AO51" s="227"/>
      <c r="AP51" s="227"/>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85"/>
      <c r="CK51" s="85"/>
    </row>
    <row r="52" spans="2:89" s="18" customFormat="1" ht="10.5" customHeight="1">
      <c r="B52" s="345"/>
      <c r="C52" s="2134"/>
      <c r="D52" s="2134"/>
      <c r="E52" s="2134"/>
      <c r="F52" s="2134"/>
      <c r="G52" s="2134"/>
      <c r="H52" s="2134"/>
      <c r="I52" s="2134"/>
      <c r="J52" s="2134"/>
      <c r="K52" s="2134"/>
      <c r="L52" s="106"/>
      <c r="M52" s="106"/>
      <c r="N52" s="106"/>
      <c r="O52" s="106"/>
      <c r="P52" s="106"/>
      <c r="Q52" s="106"/>
      <c r="R52" s="106"/>
      <c r="S52" s="106"/>
      <c r="T52" s="135"/>
      <c r="U52" s="135"/>
      <c r="V52" s="120"/>
      <c r="W52" s="327"/>
      <c r="X52" s="327"/>
      <c r="Y52" s="327"/>
      <c r="Z52" s="120"/>
      <c r="AA52" s="120"/>
      <c r="AB52" s="120"/>
      <c r="AC52" s="120"/>
      <c r="AD52" s="120"/>
      <c r="AE52" s="111"/>
      <c r="AF52" s="198"/>
      <c r="AG52" s="311"/>
      <c r="AH52" s="198"/>
      <c r="AI52" s="198"/>
      <c r="AJ52" s="198"/>
      <c r="AK52" s="198"/>
      <c r="AL52" s="311"/>
      <c r="AM52" s="311"/>
      <c r="AN52" s="198"/>
      <c r="AO52" s="198"/>
      <c r="AP52" s="198"/>
      <c r="AQ52" s="120"/>
      <c r="AR52" s="111"/>
      <c r="AS52" s="111"/>
      <c r="AT52" s="120"/>
      <c r="AU52" s="120"/>
      <c r="AV52" s="120"/>
      <c r="AW52" s="120"/>
      <c r="AX52" s="111"/>
      <c r="AY52" s="111"/>
      <c r="AZ52" s="120"/>
      <c r="BA52" s="120"/>
      <c r="BB52" s="120"/>
      <c r="BC52" s="120"/>
      <c r="BD52" s="111"/>
      <c r="BE52" s="120"/>
      <c r="BF52" s="120"/>
      <c r="BG52" s="120"/>
      <c r="BH52" s="120"/>
      <c r="BI52" s="111"/>
      <c r="BJ52" s="111"/>
      <c r="BK52" s="120"/>
      <c r="BL52" s="120"/>
      <c r="BM52" s="120"/>
      <c r="BN52" s="120"/>
      <c r="BO52" s="111"/>
      <c r="BP52" s="120"/>
      <c r="BQ52" s="120"/>
      <c r="BR52" s="120"/>
      <c r="BS52" s="120"/>
      <c r="BT52" s="111"/>
      <c r="BU52" s="120"/>
      <c r="BV52" s="120"/>
      <c r="BW52" s="120"/>
      <c r="BX52" s="120"/>
      <c r="BY52" s="111"/>
      <c r="BZ52" s="111"/>
      <c r="CA52" s="120"/>
      <c r="CB52" s="120"/>
      <c r="CC52" s="120"/>
      <c r="CD52" s="120"/>
      <c r="CE52" s="111"/>
      <c r="CF52" s="111"/>
      <c r="CG52" s="120"/>
      <c r="CH52" s="120"/>
      <c r="CI52" s="120"/>
    </row>
    <row r="53" spans="2:89" s="84" customFormat="1" ht="12" customHeight="1">
      <c r="B53" s="316"/>
      <c r="C53" s="2165"/>
      <c r="D53" s="2165"/>
      <c r="E53" s="2165"/>
      <c r="F53" s="2165"/>
      <c r="G53" s="2165"/>
      <c r="H53" s="2165"/>
      <c r="I53" s="2165"/>
      <c r="J53" s="2165"/>
      <c r="K53" s="2165"/>
      <c r="L53" s="92"/>
      <c r="M53" s="92"/>
      <c r="N53" s="346"/>
      <c r="O53" s="92"/>
      <c r="P53" s="329"/>
      <c r="Q53" s="92"/>
      <c r="R53" s="92"/>
      <c r="S53" s="92"/>
      <c r="T53" s="135"/>
      <c r="U53" s="135"/>
      <c r="V53" s="330"/>
      <c r="W53" s="330"/>
      <c r="X53" s="331"/>
      <c r="Y53" s="335"/>
      <c r="Z53" s="92"/>
      <c r="AA53" s="92"/>
      <c r="AB53" s="92"/>
      <c r="AC53" s="92"/>
      <c r="AD53" s="92"/>
      <c r="AE53" s="52"/>
      <c r="AF53" s="336"/>
      <c r="AG53" s="337"/>
      <c r="AH53" s="336"/>
      <c r="AI53" s="336"/>
      <c r="AJ53" s="336"/>
      <c r="AK53" s="336"/>
      <c r="AL53" s="337"/>
      <c r="AM53" s="337"/>
      <c r="AN53" s="336"/>
      <c r="AO53" s="336"/>
      <c r="AP53" s="336"/>
      <c r="AQ53" s="329"/>
      <c r="AR53" s="52"/>
      <c r="AS53" s="52"/>
      <c r="AT53" s="329"/>
      <c r="AU53" s="92"/>
      <c r="AV53" s="92"/>
      <c r="AW53" s="92"/>
      <c r="AX53" s="52"/>
      <c r="AY53" s="52"/>
      <c r="AZ53" s="92"/>
      <c r="BA53" s="92"/>
      <c r="BB53" s="92"/>
      <c r="BC53" s="329"/>
      <c r="BD53" s="52"/>
      <c r="BE53" s="329"/>
      <c r="BF53" s="92"/>
      <c r="BG53" s="92"/>
      <c r="BH53" s="92"/>
      <c r="BI53" s="52"/>
      <c r="BJ53" s="52"/>
      <c r="BK53" s="92"/>
      <c r="BL53" s="92"/>
      <c r="BM53" s="92"/>
      <c r="BN53" s="92"/>
      <c r="BO53" s="52"/>
      <c r="BP53" s="92"/>
      <c r="BQ53" s="92"/>
      <c r="BR53" s="92"/>
      <c r="BS53" s="92"/>
      <c r="BT53" s="52"/>
      <c r="BU53" s="92"/>
      <c r="BV53" s="92"/>
      <c r="BW53" s="92"/>
      <c r="BX53" s="92"/>
      <c r="BY53" s="52"/>
      <c r="BZ53" s="52"/>
      <c r="CA53" s="92"/>
      <c r="CB53" s="92"/>
      <c r="CC53" s="92"/>
      <c r="CD53" s="92"/>
      <c r="CE53" s="52"/>
      <c r="CF53" s="52"/>
      <c r="CG53" s="92"/>
      <c r="CH53" s="92"/>
      <c r="CI53" s="92"/>
      <c r="CJ53" s="85"/>
      <c r="CK53" s="85"/>
    </row>
    <row r="54" spans="2:89" s="84" customFormat="1" ht="9.75" customHeight="1">
      <c r="B54" s="316"/>
      <c r="C54" s="2165"/>
      <c r="D54" s="2165"/>
      <c r="E54" s="2165"/>
      <c r="F54" s="2165"/>
      <c r="G54" s="2165"/>
      <c r="H54" s="2165"/>
      <c r="I54" s="2165"/>
      <c r="J54" s="2165"/>
      <c r="K54" s="2165"/>
      <c r="L54" s="315"/>
      <c r="M54" s="92"/>
      <c r="N54" s="92"/>
      <c r="O54" s="329"/>
      <c r="P54" s="92"/>
      <c r="Q54" s="92"/>
      <c r="R54" s="92"/>
      <c r="S54" s="92"/>
      <c r="T54" s="135"/>
      <c r="U54" s="135"/>
      <c r="V54" s="330"/>
      <c r="W54" s="330"/>
      <c r="X54" s="331"/>
      <c r="Y54" s="335"/>
      <c r="Z54" s="92"/>
      <c r="AA54" s="92"/>
      <c r="AB54" s="329"/>
      <c r="AC54" s="329"/>
      <c r="AD54" s="92"/>
      <c r="AE54" s="52"/>
      <c r="AF54" s="336"/>
      <c r="AG54" s="337"/>
      <c r="AH54" s="336"/>
      <c r="AI54" s="336"/>
      <c r="AJ54" s="336"/>
      <c r="AK54" s="336"/>
      <c r="AL54" s="337"/>
      <c r="AM54" s="337"/>
      <c r="AN54" s="336"/>
      <c r="AO54" s="336"/>
      <c r="AP54" s="336"/>
      <c r="AQ54" s="92"/>
      <c r="AR54" s="52"/>
      <c r="AS54" s="52"/>
      <c r="AT54" s="329"/>
      <c r="AU54" s="92"/>
      <c r="AV54" s="92"/>
      <c r="AW54" s="329"/>
      <c r="AX54" s="52"/>
      <c r="AY54" s="52"/>
      <c r="AZ54" s="329"/>
      <c r="BA54" s="92"/>
      <c r="BB54" s="92"/>
      <c r="BC54" s="92"/>
      <c r="BD54" s="52"/>
      <c r="BE54" s="92"/>
      <c r="BF54" s="92"/>
      <c r="BG54" s="92"/>
      <c r="BH54" s="329"/>
      <c r="BI54" s="52"/>
      <c r="BJ54" s="52"/>
      <c r="BK54" s="329"/>
      <c r="BL54" s="92"/>
      <c r="BM54" s="92"/>
      <c r="BN54" s="92"/>
      <c r="BO54" s="52"/>
      <c r="BP54" s="92"/>
      <c r="BQ54" s="92"/>
      <c r="BR54" s="92"/>
      <c r="BS54" s="92"/>
      <c r="BT54" s="52"/>
      <c r="BU54" s="92"/>
      <c r="BV54" s="92"/>
      <c r="BW54" s="92"/>
      <c r="BX54" s="92"/>
      <c r="BY54" s="52"/>
      <c r="BZ54" s="52"/>
      <c r="CA54" s="92"/>
      <c r="CB54" s="92"/>
      <c r="CC54" s="92"/>
      <c r="CD54" s="92"/>
      <c r="CE54" s="52"/>
      <c r="CF54" s="52"/>
      <c r="CG54" s="92"/>
      <c r="CH54" s="92"/>
      <c r="CI54" s="92"/>
      <c r="CJ54" s="85"/>
      <c r="CK54" s="85"/>
    </row>
    <row r="55" spans="2:89" s="84" customFormat="1" ht="17.25" customHeight="1">
      <c r="B55" s="316"/>
      <c r="C55" s="2166"/>
      <c r="D55" s="2166"/>
      <c r="E55" s="2166"/>
      <c r="F55" s="2166"/>
      <c r="G55" s="2166"/>
      <c r="H55" s="2166"/>
      <c r="I55" s="2166"/>
      <c r="J55" s="2166"/>
      <c r="K55" s="2166"/>
      <c r="L55" s="92"/>
      <c r="M55" s="92"/>
      <c r="N55" s="92"/>
      <c r="O55" s="92"/>
      <c r="P55" s="92"/>
      <c r="Q55" s="92"/>
      <c r="R55" s="92"/>
      <c r="S55" s="313"/>
      <c r="T55" s="135"/>
      <c r="U55" s="135"/>
      <c r="V55" s="330"/>
      <c r="W55" s="330"/>
      <c r="X55" s="331"/>
      <c r="Y55" s="335"/>
      <c r="Z55" s="92"/>
      <c r="AA55" s="92"/>
      <c r="AB55" s="329"/>
      <c r="AC55" s="92"/>
      <c r="AD55" s="92"/>
      <c r="AE55" s="52"/>
      <c r="AF55" s="336"/>
      <c r="AG55" s="337"/>
      <c r="AH55" s="336"/>
      <c r="AI55" s="336"/>
      <c r="AJ55" s="336"/>
      <c r="AK55" s="336"/>
      <c r="AL55" s="337"/>
      <c r="AM55" s="337"/>
      <c r="AN55" s="336"/>
      <c r="AO55" s="336"/>
      <c r="AP55" s="336"/>
      <c r="AQ55" s="329"/>
      <c r="AR55" s="52"/>
      <c r="AS55" s="52"/>
      <c r="AT55" s="329"/>
      <c r="AU55" s="92"/>
      <c r="AV55" s="92"/>
      <c r="AW55" s="329"/>
      <c r="AX55" s="52"/>
      <c r="AY55" s="52"/>
      <c r="AZ55" s="329"/>
      <c r="BA55" s="92"/>
      <c r="BB55" s="92"/>
      <c r="BC55" s="329"/>
      <c r="BD55" s="52"/>
      <c r="BE55" s="329"/>
      <c r="BF55" s="92"/>
      <c r="BG55" s="92"/>
      <c r="BH55" s="329"/>
      <c r="BI55" s="52"/>
      <c r="BJ55" s="52"/>
      <c r="BK55" s="329"/>
      <c r="BL55" s="92"/>
      <c r="BM55" s="92"/>
      <c r="BN55" s="92"/>
      <c r="BO55" s="52"/>
      <c r="BP55" s="92"/>
      <c r="BQ55" s="92"/>
      <c r="BR55" s="92"/>
      <c r="BS55" s="92"/>
      <c r="BT55" s="52"/>
      <c r="BU55" s="92"/>
      <c r="BV55" s="92"/>
      <c r="BW55" s="92"/>
      <c r="BX55" s="329"/>
      <c r="BY55" s="52"/>
      <c r="BZ55" s="52"/>
      <c r="CA55" s="329"/>
      <c r="CB55" s="92"/>
      <c r="CC55" s="92"/>
      <c r="CD55" s="329"/>
      <c r="CE55" s="52"/>
      <c r="CF55" s="52"/>
      <c r="CG55" s="329"/>
      <c r="CH55" s="92"/>
      <c r="CI55" s="92"/>
      <c r="CJ55" s="85"/>
      <c r="CK55" s="85"/>
    </row>
    <row r="56" spans="2:89" s="84" customFormat="1" ht="9.75" customHeight="1">
      <c r="B56" s="316"/>
      <c r="C56" s="2165"/>
      <c r="D56" s="2165"/>
      <c r="E56" s="2165"/>
      <c r="F56" s="2165"/>
      <c r="G56" s="2165"/>
      <c r="H56" s="2165"/>
      <c r="I56" s="2165"/>
      <c r="J56" s="2165"/>
      <c r="K56" s="2165"/>
      <c r="L56" s="92"/>
      <c r="M56" s="92"/>
      <c r="N56" s="2148"/>
      <c r="O56" s="2148"/>
      <c r="P56" s="2148"/>
      <c r="Q56" s="2148"/>
      <c r="R56" s="2148"/>
      <c r="S56" s="2148"/>
      <c r="T56" s="135"/>
      <c r="U56" s="135"/>
      <c r="V56" s="330"/>
      <c r="W56" s="330"/>
      <c r="X56" s="331"/>
      <c r="Y56" s="335"/>
      <c r="Z56" s="92"/>
      <c r="AA56" s="92"/>
      <c r="AB56" s="329"/>
      <c r="AC56" s="92"/>
      <c r="AD56" s="92"/>
      <c r="AE56" s="52"/>
      <c r="AF56" s="336"/>
      <c r="AG56" s="337"/>
      <c r="AH56" s="336"/>
      <c r="AI56" s="336"/>
      <c r="AJ56" s="336"/>
      <c r="AK56" s="336"/>
      <c r="AL56" s="337"/>
      <c r="AM56" s="337"/>
      <c r="AN56" s="336"/>
      <c r="AO56" s="336"/>
      <c r="AP56" s="336"/>
      <c r="AQ56" s="329"/>
      <c r="AR56" s="52"/>
      <c r="AS56" s="52"/>
      <c r="AT56" s="329"/>
      <c r="AU56" s="92"/>
      <c r="AV56" s="92"/>
      <c r="AW56" s="329"/>
      <c r="AX56" s="52"/>
      <c r="AY56" s="52"/>
      <c r="AZ56" s="329"/>
      <c r="BA56" s="92"/>
      <c r="BB56" s="92"/>
      <c r="BC56" s="329"/>
      <c r="BD56" s="52"/>
      <c r="BE56" s="329"/>
      <c r="BF56" s="92"/>
      <c r="BG56" s="92"/>
      <c r="BH56" s="329"/>
      <c r="BI56" s="52"/>
      <c r="BJ56" s="52"/>
      <c r="BK56" s="329"/>
      <c r="BL56" s="92"/>
      <c r="BM56" s="92"/>
      <c r="BN56" s="92"/>
      <c r="BO56" s="52"/>
      <c r="BP56" s="92"/>
      <c r="BQ56" s="92"/>
      <c r="BR56" s="92"/>
      <c r="BS56" s="92"/>
      <c r="BT56" s="52"/>
      <c r="BU56" s="92"/>
      <c r="BV56" s="92"/>
      <c r="BW56" s="92"/>
      <c r="BX56" s="329"/>
      <c r="BY56" s="52"/>
      <c r="BZ56" s="52"/>
      <c r="CA56" s="329"/>
      <c r="CB56" s="92"/>
      <c r="CC56" s="92"/>
      <c r="CD56" s="329"/>
      <c r="CE56" s="52"/>
      <c r="CF56" s="52"/>
      <c r="CG56" s="329"/>
      <c r="CH56" s="92"/>
      <c r="CI56" s="92"/>
      <c r="CJ56" s="85"/>
      <c r="CK56" s="85"/>
    </row>
    <row r="57" spans="2:89" s="84" customFormat="1" ht="9.75" customHeight="1">
      <c r="B57" s="316"/>
      <c r="C57" s="2165"/>
      <c r="D57" s="2165"/>
      <c r="E57" s="2165"/>
      <c r="F57" s="2165"/>
      <c r="G57" s="2165"/>
      <c r="H57" s="2165"/>
      <c r="I57" s="2165"/>
      <c r="J57" s="2165"/>
      <c r="K57" s="2165"/>
      <c r="L57" s="92"/>
      <c r="M57" s="92"/>
      <c r="N57" s="2148"/>
      <c r="O57" s="2148"/>
      <c r="P57" s="2148"/>
      <c r="Q57" s="2148"/>
      <c r="R57" s="2148"/>
      <c r="S57" s="2148"/>
      <c r="T57" s="135"/>
      <c r="U57" s="135"/>
      <c r="V57" s="330"/>
      <c r="W57" s="330"/>
      <c r="X57" s="331"/>
      <c r="Y57" s="335"/>
      <c r="Z57" s="92"/>
      <c r="AA57" s="92"/>
      <c r="AB57" s="329"/>
      <c r="AC57" s="92"/>
      <c r="AD57" s="92"/>
      <c r="AE57" s="52"/>
      <c r="AF57" s="336"/>
      <c r="AG57" s="337"/>
      <c r="AH57" s="336"/>
      <c r="AI57" s="336"/>
      <c r="AJ57" s="336"/>
      <c r="AK57" s="336"/>
      <c r="AL57" s="337"/>
      <c r="AM57" s="337"/>
      <c r="AN57" s="336"/>
      <c r="AO57" s="336"/>
      <c r="AP57" s="336"/>
      <c r="AQ57" s="329"/>
      <c r="AR57" s="52"/>
      <c r="AS57" s="52"/>
      <c r="AT57" s="329"/>
      <c r="AU57" s="92"/>
      <c r="AV57" s="92"/>
      <c r="AW57" s="329"/>
      <c r="AX57" s="52"/>
      <c r="AY57" s="52"/>
      <c r="AZ57" s="329"/>
      <c r="BA57" s="92"/>
      <c r="BB57" s="92"/>
      <c r="BC57" s="329"/>
      <c r="BD57" s="52"/>
      <c r="BE57" s="329"/>
      <c r="BF57" s="92"/>
      <c r="BG57" s="92"/>
      <c r="BH57" s="329"/>
      <c r="BI57" s="52"/>
      <c r="BJ57" s="52"/>
      <c r="BK57" s="329"/>
      <c r="BL57" s="92"/>
      <c r="BM57" s="92"/>
      <c r="BN57" s="92"/>
      <c r="BO57" s="52"/>
      <c r="BP57" s="92"/>
      <c r="BQ57" s="92"/>
      <c r="BR57" s="92"/>
      <c r="BS57" s="92"/>
      <c r="BT57" s="52"/>
      <c r="BU57" s="92"/>
      <c r="BV57" s="92"/>
      <c r="BW57" s="92"/>
      <c r="BX57" s="329"/>
      <c r="BY57" s="52"/>
      <c r="BZ57" s="52"/>
      <c r="CA57" s="329"/>
      <c r="CB57" s="92"/>
      <c r="CC57" s="92"/>
      <c r="CD57" s="329"/>
      <c r="CE57" s="52"/>
      <c r="CF57" s="52"/>
      <c r="CG57" s="329"/>
      <c r="CH57" s="92"/>
      <c r="CI57" s="92"/>
      <c r="CJ57" s="85"/>
      <c r="CK57" s="85"/>
    </row>
    <row r="58" spans="2:89" s="84" customFormat="1" ht="10.5" customHeight="1">
      <c r="B58" s="316"/>
      <c r="C58" s="2165"/>
      <c r="D58" s="2165"/>
      <c r="E58" s="2165"/>
      <c r="F58" s="2165"/>
      <c r="G58" s="2165"/>
      <c r="H58" s="2165"/>
      <c r="I58" s="2165"/>
      <c r="J58" s="2165"/>
      <c r="K58" s="2165"/>
      <c r="L58" s="92"/>
      <c r="M58" s="92"/>
      <c r="N58" s="315"/>
      <c r="O58" s="92"/>
      <c r="P58" s="92"/>
      <c r="Q58" s="92"/>
      <c r="R58" s="92"/>
      <c r="S58" s="2148"/>
      <c r="T58" s="135"/>
      <c r="U58" s="135"/>
      <c r="V58" s="330"/>
      <c r="W58" s="330"/>
      <c r="X58" s="331"/>
      <c r="Y58" s="335"/>
      <c r="Z58" s="92"/>
      <c r="AA58" s="92"/>
      <c r="AB58" s="92"/>
      <c r="AC58" s="92"/>
      <c r="AD58" s="92"/>
      <c r="AE58" s="52"/>
      <c r="AF58" s="336"/>
      <c r="AG58" s="337"/>
      <c r="AH58" s="336"/>
      <c r="AI58" s="336"/>
      <c r="AJ58" s="336"/>
      <c r="AK58" s="336"/>
      <c r="AL58" s="337"/>
      <c r="AM58" s="337"/>
      <c r="AN58" s="336"/>
      <c r="AO58" s="336"/>
      <c r="AP58" s="336"/>
      <c r="AQ58" s="329"/>
      <c r="AR58" s="52"/>
      <c r="AS58" s="52"/>
      <c r="AT58" s="329"/>
      <c r="AU58" s="92"/>
      <c r="AV58" s="92"/>
      <c r="AW58" s="92"/>
      <c r="AX58" s="52"/>
      <c r="AY58" s="52"/>
      <c r="AZ58" s="92"/>
      <c r="BA58" s="92"/>
      <c r="BB58" s="92"/>
      <c r="BC58" s="92"/>
      <c r="BD58" s="52"/>
      <c r="BE58" s="92"/>
      <c r="BF58" s="92"/>
      <c r="BG58" s="92"/>
      <c r="BH58" s="329"/>
      <c r="BI58" s="52"/>
      <c r="BJ58" s="52"/>
      <c r="BK58" s="329"/>
      <c r="BL58" s="92"/>
      <c r="BM58" s="92"/>
      <c r="BN58" s="92"/>
      <c r="BO58" s="52"/>
      <c r="BP58" s="92"/>
      <c r="BQ58" s="92"/>
      <c r="BR58" s="92"/>
      <c r="BS58" s="92"/>
      <c r="BT58" s="52"/>
      <c r="BU58" s="92"/>
      <c r="BV58" s="92"/>
      <c r="BW58" s="92"/>
      <c r="BX58" s="92"/>
      <c r="BY58" s="52"/>
      <c r="BZ58" s="52"/>
      <c r="CA58" s="92"/>
      <c r="CB58" s="92"/>
      <c r="CC58" s="92"/>
      <c r="CD58" s="329"/>
      <c r="CE58" s="52"/>
      <c r="CF58" s="52"/>
      <c r="CG58" s="329"/>
      <c r="CH58" s="92"/>
      <c r="CI58" s="92"/>
      <c r="CJ58" s="85"/>
      <c r="CK58" s="85"/>
    </row>
    <row r="59" spans="2:89" s="84" customFormat="1" ht="10.5" customHeight="1">
      <c r="B59" s="316"/>
      <c r="C59" s="2165"/>
      <c r="D59" s="2165"/>
      <c r="E59" s="2165"/>
      <c r="F59" s="2165"/>
      <c r="G59" s="2165"/>
      <c r="H59" s="2165"/>
      <c r="I59" s="2165"/>
      <c r="J59" s="2165"/>
      <c r="K59" s="2165"/>
      <c r="L59" s="92"/>
      <c r="M59" s="92"/>
      <c r="N59" s="315"/>
      <c r="O59" s="92"/>
      <c r="P59" s="92"/>
      <c r="Q59" s="92"/>
      <c r="R59" s="92"/>
      <c r="S59" s="2148"/>
      <c r="T59" s="135"/>
      <c r="U59" s="135"/>
      <c r="V59" s="330"/>
      <c r="W59" s="330"/>
      <c r="X59" s="331"/>
      <c r="Y59" s="335"/>
      <c r="Z59" s="92"/>
      <c r="AA59" s="92"/>
      <c r="AB59" s="92"/>
      <c r="AC59" s="92"/>
      <c r="AD59" s="92"/>
      <c r="AE59" s="52"/>
      <c r="AF59" s="336"/>
      <c r="AG59" s="337"/>
      <c r="AH59" s="336"/>
      <c r="AI59" s="336"/>
      <c r="AJ59" s="336"/>
      <c r="AK59" s="336"/>
      <c r="AL59" s="337"/>
      <c r="AM59" s="337"/>
      <c r="AN59" s="336"/>
      <c r="AO59" s="336"/>
      <c r="AP59" s="336"/>
      <c r="AQ59" s="329"/>
      <c r="AR59" s="52"/>
      <c r="AS59" s="52"/>
      <c r="AT59" s="329"/>
      <c r="AU59" s="92"/>
      <c r="AV59" s="92"/>
      <c r="AW59" s="92"/>
      <c r="AX59" s="52"/>
      <c r="AY59" s="52"/>
      <c r="AZ59" s="92"/>
      <c r="BA59" s="92"/>
      <c r="BB59" s="92"/>
      <c r="BC59" s="92"/>
      <c r="BD59" s="52"/>
      <c r="BE59" s="92"/>
      <c r="BF59" s="92"/>
      <c r="BG59" s="92"/>
      <c r="BH59" s="329"/>
      <c r="BI59" s="52"/>
      <c r="BJ59" s="52"/>
      <c r="BK59" s="329"/>
      <c r="BL59" s="92"/>
      <c r="BM59" s="92"/>
      <c r="BN59" s="92"/>
      <c r="BO59" s="52"/>
      <c r="BP59" s="92"/>
      <c r="BQ59" s="92"/>
      <c r="BR59" s="92"/>
      <c r="BS59" s="92"/>
      <c r="BT59" s="52"/>
      <c r="BU59" s="92"/>
      <c r="BV59" s="92"/>
      <c r="BW59" s="92"/>
      <c r="BX59" s="92"/>
      <c r="BY59" s="52"/>
      <c r="BZ59" s="52"/>
      <c r="CA59" s="92"/>
      <c r="CB59" s="92"/>
      <c r="CC59" s="92"/>
      <c r="CD59" s="329"/>
      <c r="CE59" s="52"/>
      <c r="CF59" s="52"/>
      <c r="CG59" s="329"/>
      <c r="CH59" s="92"/>
      <c r="CI59" s="92"/>
      <c r="CJ59" s="85"/>
      <c r="CK59" s="85"/>
    </row>
    <row r="60" spans="2:89" s="84" customFormat="1" ht="12" customHeight="1">
      <c r="B60" s="316"/>
      <c r="C60" s="2165"/>
      <c r="D60" s="2165"/>
      <c r="E60" s="2165"/>
      <c r="F60" s="2165"/>
      <c r="G60" s="2165"/>
      <c r="H60" s="2165"/>
      <c r="I60" s="2165"/>
      <c r="J60" s="2165"/>
      <c r="K60" s="2165"/>
      <c r="L60" s="92"/>
      <c r="M60" s="92"/>
      <c r="N60" s="346"/>
      <c r="O60" s="92"/>
      <c r="P60" s="92"/>
      <c r="Q60" s="92"/>
      <c r="R60" s="92"/>
      <c r="S60" s="92"/>
      <c r="T60" s="135"/>
      <c r="U60" s="135"/>
      <c r="V60" s="330"/>
      <c r="W60" s="331"/>
      <c r="X60" s="331"/>
      <c r="Y60" s="335"/>
      <c r="Z60" s="92"/>
      <c r="AA60" s="92"/>
      <c r="AB60" s="92"/>
      <c r="AC60" s="92"/>
      <c r="AD60" s="92"/>
      <c r="AE60" s="52"/>
      <c r="AF60" s="336"/>
      <c r="AG60" s="337"/>
      <c r="AH60" s="336"/>
      <c r="AI60" s="336"/>
      <c r="AJ60" s="336"/>
      <c r="AK60" s="336"/>
      <c r="AL60" s="337"/>
      <c r="AM60" s="337"/>
      <c r="AN60" s="336"/>
      <c r="AO60" s="336"/>
      <c r="AP60" s="336"/>
      <c r="AQ60" s="329"/>
      <c r="AR60" s="332"/>
      <c r="AS60" s="52"/>
      <c r="AT60" s="329"/>
      <c r="AU60" s="92"/>
      <c r="AV60" s="92"/>
      <c r="AW60" s="92"/>
      <c r="AX60" s="52"/>
      <c r="AY60" s="52"/>
      <c r="AZ60" s="92"/>
      <c r="BA60" s="92"/>
      <c r="BB60" s="92"/>
      <c r="BC60" s="92"/>
      <c r="BD60" s="52"/>
      <c r="BE60" s="92"/>
      <c r="BF60" s="92"/>
      <c r="BG60" s="92"/>
      <c r="BH60" s="92"/>
      <c r="BI60" s="52"/>
      <c r="BJ60" s="52"/>
      <c r="BK60" s="92"/>
      <c r="BL60" s="92"/>
      <c r="BM60" s="92"/>
      <c r="BN60" s="92"/>
      <c r="BO60" s="52"/>
      <c r="BP60" s="92"/>
      <c r="BQ60" s="92"/>
      <c r="BR60" s="92"/>
      <c r="BS60" s="92"/>
      <c r="BT60" s="52"/>
      <c r="BU60" s="92"/>
      <c r="BV60" s="92"/>
      <c r="BW60" s="92"/>
      <c r="BX60" s="92"/>
      <c r="BY60" s="52"/>
      <c r="BZ60" s="52"/>
      <c r="CA60" s="92"/>
      <c r="CB60" s="92"/>
      <c r="CC60" s="92"/>
      <c r="CD60" s="92"/>
      <c r="CE60" s="52"/>
      <c r="CF60" s="52"/>
      <c r="CG60" s="92"/>
      <c r="CH60" s="92"/>
      <c r="CI60" s="92"/>
      <c r="CJ60" s="85"/>
      <c r="CK60" s="85"/>
    </row>
    <row r="61" spans="2:89" s="84" customFormat="1" ht="12" hidden="1" customHeight="1">
      <c r="B61" s="21"/>
      <c r="C61" s="2167"/>
      <c r="D61" s="2167"/>
      <c r="E61" s="2167"/>
      <c r="F61" s="2167"/>
      <c r="G61" s="2167"/>
      <c r="H61" s="2167"/>
      <c r="I61" s="2167"/>
      <c r="J61" s="2167"/>
      <c r="K61" s="2167"/>
      <c r="L61" s="92"/>
      <c r="M61" s="92"/>
      <c r="N61" s="92"/>
      <c r="O61" s="92"/>
      <c r="P61" s="92"/>
      <c r="Q61" s="92"/>
      <c r="R61" s="92"/>
      <c r="S61" s="92"/>
      <c r="T61" s="135"/>
      <c r="U61" s="135"/>
      <c r="V61" s="330"/>
      <c r="W61" s="331"/>
      <c r="X61" s="331"/>
      <c r="Y61" s="335"/>
      <c r="Z61" s="92"/>
      <c r="AA61" s="92"/>
      <c r="AB61" s="92"/>
      <c r="AC61" s="92"/>
      <c r="AD61" s="92"/>
      <c r="AE61" s="52"/>
      <c r="AF61" s="336"/>
      <c r="AG61" s="337"/>
      <c r="AH61" s="336"/>
      <c r="AI61" s="336"/>
      <c r="AJ61" s="336"/>
      <c r="AK61" s="336"/>
      <c r="AL61" s="337"/>
      <c r="AM61" s="337"/>
      <c r="AN61" s="336"/>
      <c r="AO61" s="336"/>
      <c r="AP61" s="336"/>
      <c r="AQ61" s="92"/>
      <c r="AR61" s="52"/>
      <c r="AS61" s="52"/>
      <c r="AT61" s="92"/>
      <c r="AU61" s="92"/>
      <c r="AV61" s="92"/>
      <c r="AW61" s="92"/>
      <c r="AX61" s="52"/>
      <c r="AY61" s="52"/>
      <c r="AZ61" s="92"/>
      <c r="BA61" s="92"/>
      <c r="BB61" s="92"/>
      <c r="BC61" s="92"/>
      <c r="BD61" s="52"/>
      <c r="BE61" s="92"/>
      <c r="BF61" s="92"/>
      <c r="BG61" s="92"/>
      <c r="BH61" s="92"/>
      <c r="BI61" s="52"/>
      <c r="BJ61" s="52"/>
      <c r="BK61" s="92"/>
      <c r="BL61" s="92"/>
      <c r="BM61" s="92"/>
      <c r="BN61" s="92"/>
      <c r="BO61" s="52"/>
      <c r="BP61" s="92"/>
      <c r="BQ61" s="92"/>
      <c r="BR61" s="92"/>
      <c r="BS61" s="92"/>
      <c r="BT61" s="52"/>
      <c r="BU61" s="92"/>
      <c r="BV61" s="92"/>
      <c r="BW61" s="92"/>
      <c r="BX61" s="92"/>
      <c r="BY61" s="52"/>
      <c r="BZ61" s="52"/>
      <c r="CA61" s="92"/>
      <c r="CB61" s="92"/>
      <c r="CC61" s="92"/>
      <c r="CD61" s="92"/>
      <c r="CE61" s="52"/>
      <c r="CF61" s="52"/>
      <c r="CG61" s="92"/>
      <c r="CH61" s="92"/>
      <c r="CI61" s="92"/>
      <c r="CJ61" s="85"/>
      <c r="CK61" s="85"/>
    </row>
    <row r="62" spans="2:89" s="84" customFormat="1" ht="15.75" customHeight="1">
      <c r="B62" s="344"/>
      <c r="C62" s="2169"/>
      <c r="D62" s="2169"/>
      <c r="E62" s="2169"/>
      <c r="F62" s="2169"/>
      <c r="G62" s="2169"/>
      <c r="H62" s="2169"/>
      <c r="I62" s="2169"/>
      <c r="J62" s="2169"/>
      <c r="K62" s="2169"/>
      <c r="L62" s="2139"/>
      <c r="M62" s="2139"/>
      <c r="N62" s="2139"/>
      <c r="O62" s="2139"/>
      <c r="P62" s="2139"/>
      <c r="Q62" s="2139"/>
      <c r="R62" s="2139"/>
      <c r="S62" s="2139"/>
      <c r="T62" s="205"/>
      <c r="U62" s="205"/>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c r="BZ62" s="323"/>
      <c r="CA62" s="323"/>
      <c r="CB62" s="323"/>
      <c r="CC62" s="323"/>
      <c r="CD62" s="323"/>
      <c r="CE62" s="323"/>
      <c r="CF62" s="323"/>
      <c r="CG62" s="323"/>
      <c r="CH62" s="323"/>
      <c r="CI62" s="323"/>
      <c r="CJ62" s="85"/>
      <c r="CK62" s="85"/>
    </row>
    <row r="63" spans="2:89" s="18" customFormat="1" ht="10.5" customHeight="1">
      <c r="B63" s="347"/>
      <c r="C63" s="2134"/>
      <c r="D63" s="2134"/>
      <c r="E63" s="2134"/>
      <c r="F63" s="2134"/>
      <c r="G63" s="2134"/>
      <c r="H63" s="2134"/>
      <c r="I63" s="2134"/>
      <c r="J63" s="2134"/>
      <c r="K63" s="2134"/>
      <c r="L63" s="106"/>
      <c r="M63" s="106"/>
      <c r="N63" s="106"/>
      <c r="O63" s="106"/>
      <c r="P63" s="106"/>
      <c r="Q63" s="106"/>
      <c r="R63" s="106"/>
      <c r="S63" s="106"/>
      <c r="T63" s="135"/>
      <c r="U63" s="135"/>
      <c r="V63" s="120"/>
      <c r="W63" s="327"/>
      <c r="X63" s="327"/>
      <c r="Y63" s="327"/>
      <c r="Z63" s="120"/>
      <c r="AA63" s="120"/>
      <c r="AB63" s="120"/>
      <c r="AC63" s="120"/>
      <c r="AD63" s="120"/>
      <c r="AE63" s="111"/>
      <c r="AF63" s="198"/>
      <c r="AG63" s="311"/>
      <c r="AH63" s="198"/>
      <c r="AI63" s="198"/>
      <c r="AJ63" s="198"/>
      <c r="AK63" s="198"/>
      <c r="AL63" s="311"/>
      <c r="AM63" s="311"/>
      <c r="AN63" s="198"/>
      <c r="AO63" s="198"/>
      <c r="AP63" s="198"/>
      <c r="AQ63" s="120"/>
      <c r="AR63" s="111"/>
      <c r="AS63" s="111"/>
      <c r="AT63" s="120"/>
      <c r="AU63" s="120"/>
      <c r="AV63" s="120"/>
      <c r="AW63" s="120"/>
      <c r="AX63" s="111"/>
      <c r="AY63" s="111"/>
      <c r="AZ63" s="120"/>
      <c r="BA63" s="120"/>
      <c r="BB63" s="120"/>
      <c r="BC63" s="120"/>
      <c r="BD63" s="111"/>
      <c r="BE63" s="120"/>
      <c r="BF63" s="120"/>
      <c r="BG63" s="120"/>
      <c r="BH63" s="120"/>
      <c r="BI63" s="111"/>
      <c r="BJ63" s="111"/>
      <c r="BK63" s="120"/>
      <c r="BL63" s="120"/>
      <c r="BM63" s="120"/>
      <c r="BN63" s="120"/>
      <c r="BO63" s="111"/>
      <c r="BP63" s="120"/>
      <c r="BQ63" s="120"/>
      <c r="BR63" s="120"/>
      <c r="BS63" s="120"/>
      <c r="BT63" s="111"/>
      <c r="BU63" s="120"/>
      <c r="BV63" s="120"/>
      <c r="BW63" s="120"/>
      <c r="BX63" s="120"/>
      <c r="BY63" s="111"/>
      <c r="BZ63" s="111"/>
      <c r="CA63" s="120"/>
      <c r="CB63" s="120"/>
      <c r="CC63" s="120"/>
      <c r="CD63" s="120"/>
      <c r="CE63" s="111"/>
      <c r="CF63" s="111"/>
      <c r="CG63" s="120"/>
      <c r="CH63" s="120"/>
      <c r="CI63" s="120"/>
    </row>
    <row r="64" spans="2:89" s="84" customFormat="1" ht="9.75" customHeight="1">
      <c r="B64" s="263"/>
      <c r="C64" s="2165"/>
      <c r="D64" s="2165"/>
      <c r="E64" s="2165"/>
      <c r="F64" s="2165"/>
      <c r="G64" s="2165"/>
      <c r="H64" s="2165"/>
      <c r="I64" s="2165"/>
      <c r="J64" s="2165"/>
      <c r="K64" s="2165"/>
      <c r="L64" s="92"/>
      <c r="M64" s="315"/>
      <c r="N64" s="329"/>
      <c r="O64" s="92"/>
      <c r="P64" s="92"/>
      <c r="Q64" s="92"/>
      <c r="R64" s="92"/>
      <c r="S64" s="92"/>
      <c r="T64" s="135"/>
      <c r="U64" s="135"/>
      <c r="V64" s="330"/>
      <c r="W64" s="331"/>
      <c r="X64" s="331"/>
      <c r="Y64" s="335"/>
      <c r="Z64" s="329"/>
      <c r="AA64" s="92"/>
      <c r="AB64" s="92"/>
      <c r="AC64" s="92"/>
      <c r="AD64" s="92"/>
      <c r="AE64" s="52"/>
      <c r="AF64" s="336"/>
      <c r="AG64" s="337"/>
      <c r="AH64" s="336"/>
      <c r="AI64" s="336"/>
      <c r="AJ64" s="336"/>
      <c r="AK64" s="336"/>
      <c r="AL64" s="337"/>
      <c r="AM64" s="337"/>
      <c r="AN64" s="336"/>
      <c r="AO64" s="336"/>
      <c r="AP64" s="336"/>
      <c r="AQ64" s="329"/>
      <c r="AR64" s="52"/>
      <c r="AS64" s="52"/>
      <c r="AT64" s="329"/>
      <c r="AU64" s="92"/>
      <c r="AV64" s="92"/>
      <c r="AW64" s="329"/>
      <c r="AX64" s="52"/>
      <c r="AY64" s="52"/>
      <c r="AZ64" s="329"/>
      <c r="BA64" s="92"/>
      <c r="BB64" s="92"/>
      <c r="BC64" s="329"/>
      <c r="BD64" s="52"/>
      <c r="BE64" s="329"/>
      <c r="BF64" s="92"/>
      <c r="BG64" s="92"/>
      <c r="BH64" s="92"/>
      <c r="BI64" s="52"/>
      <c r="BJ64" s="52"/>
      <c r="BK64" s="92"/>
      <c r="BL64" s="92"/>
      <c r="BM64" s="92"/>
      <c r="BN64" s="92"/>
      <c r="BO64" s="52"/>
      <c r="BP64" s="92"/>
      <c r="BQ64" s="92"/>
      <c r="BR64" s="92"/>
      <c r="BS64" s="92"/>
      <c r="BT64" s="52"/>
      <c r="BU64" s="92"/>
      <c r="BV64" s="92"/>
      <c r="BW64" s="92"/>
      <c r="BX64" s="92"/>
      <c r="BY64" s="52"/>
      <c r="BZ64" s="52"/>
      <c r="CA64" s="92"/>
      <c r="CB64" s="92"/>
      <c r="CC64" s="92"/>
      <c r="CD64" s="92"/>
      <c r="CE64" s="52"/>
      <c r="CF64" s="52"/>
      <c r="CG64" s="92"/>
      <c r="CH64" s="92"/>
      <c r="CI64" s="92"/>
      <c r="CJ64" s="85"/>
      <c r="CK64" s="85"/>
    </row>
    <row r="65" spans="2:89" s="84" customFormat="1" ht="11.25" customHeight="1">
      <c r="B65" s="263"/>
      <c r="C65" s="2165"/>
      <c r="D65" s="2165"/>
      <c r="E65" s="2165"/>
      <c r="F65" s="2165"/>
      <c r="G65" s="2165"/>
      <c r="H65" s="2165"/>
      <c r="I65" s="2165"/>
      <c r="J65" s="2165"/>
      <c r="K65" s="2165"/>
      <c r="L65" s="92"/>
      <c r="M65" s="315"/>
      <c r="N65" s="92"/>
      <c r="O65" s="92"/>
      <c r="P65" s="92"/>
      <c r="Q65" s="92"/>
      <c r="R65" s="92"/>
      <c r="S65" s="329"/>
      <c r="T65" s="135"/>
      <c r="U65" s="135"/>
      <c r="V65" s="330"/>
      <c r="W65" s="331"/>
      <c r="X65" s="331"/>
      <c r="Y65" s="335"/>
      <c r="Z65" s="329"/>
      <c r="AA65" s="92"/>
      <c r="AB65" s="92"/>
      <c r="AC65" s="92"/>
      <c r="AD65" s="92"/>
      <c r="AE65" s="52"/>
      <c r="AF65" s="336"/>
      <c r="AG65" s="337"/>
      <c r="AH65" s="336"/>
      <c r="AI65" s="336"/>
      <c r="AJ65" s="336"/>
      <c r="AK65" s="336"/>
      <c r="AL65" s="337"/>
      <c r="AM65" s="337"/>
      <c r="AN65" s="336"/>
      <c r="AO65" s="336"/>
      <c r="AP65" s="336"/>
      <c r="AQ65" s="92"/>
      <c r="AR65" s="52"/>
      <c r="AS65" s="52"/>
      <c r="AT65" s="92"/>
      <c r="AU65" s="92"/>
      <c r="AV65" s="92"/>
      <c r="AW65" s="92"/>
      <c r="AX65" s="52"/>
      <c r="AY65" s="52"/>
      <c r="AZ65" s="92"/>
      <c r="BA65" s="92"/>
      <c r="BB65" s="92"/>
      <c r="BC65" s="92"/>
      <c r="BD65" s="52"/>
      <c r="BE65" s="92"/>
      <c r="BF65" s="92"/>
      <c r="BG65" s="92"/>
      <c r="BH65" s="92"/>
      <c r="BI65" s="52"/>
      <c r="BJ65" s="52"/>
      <c r="BK65" s="92"/>
      <c r="BL65" s="92"/>
      <c r="BM65" s="92"/>
      <c r="BN65" s="92"/>
      <c r="BO65" s="52"/>
      <c r="BP65" s="92"/>
      <c r="BQ65" s="92"/>
      <c r="BR65" s="92"/>
      <c r="BS65" s="92"/>
      <c r="BT65" s="52"/>
      <c r="BU65" s="92"/>
      <c r="BV65" s="92"/>
      <c r="BW65" s="92"/>
      <c r="BX65" s="329"/>
      <c r="BY65" s="52"/>
      <c r="BZ65" s="52"/>
      <c r="CA65" s="329"/>
      <c r="CB65" s="92"/>
      <c r="CC65" s="92"/>
      <c r="CD65" s="329"/>
      <c r="CE65" s="52"/>
      <c r="CF65" s="52"/>
      <c r="CG65" s="329"/>
      <c r="CH65" s="92"/>
      <c r="CI65" s="92"/>
      <c r="CJ65" s="85"/>
      <c r="CK65" s="85"/>
    </row>
    <row r="66" spans="2:89" s="84" customFormat="1" ht="12" hidden="1" customHeight="1" thickBot="1">
      <c r="B66" s="21"/>
      <c r="C66" s="2167"/>
      <c r="D66" s="2167"/>
      <c r="E66" s="2167"/>
      <c r="F66" s="2167"/>
      <c r="G66" s="2167"/>
      <c r="H66" s="2167"/>
      <c r="I66" s="2167"/>
      <c r="J66" s="2167"/>
      <c r="K66" s="2167"/>
      <c r="L66" s="315"/>
      <c r="M66" s="92"/>
      <c r="N66" s="92"/>
      <c r="O66" s="92"/>
      <c r="P66" s="92"/>
      <c r="Q66" s="92"/>
      <c r="R66" s="92"/>
      <c r="S66" s="92"/>
      <c r="T66" s="135"/>
      <c r="U66" s="135"/>
      <c r="V66" s="330"/>
      <c r="W66" s="331"/>
      <c r="X66" s="331"/>
      <c r="Y66" s="335"/>
      <c r="Z66" s="92"/>
      <c r="AA66" s="92"/>
      <c r="AB66" s="92"/>
      <c r="AC66" s="92"/>
      <c r="AD66" s="92"/>
      <c r="AE66" s="52"/>
      <c r="AF66" s="336"/>
      <c r="AG66" s="337"/>
      <c r="AH66" s="336"/>
      <c r="AI66" s="336"/>
      <c r="AJ66" s="336"/>
      <c r="AK66" s="336"/>
      <c r="AL66" s="337"/>
      <c r="AM66" s="337"/>
      <c r="AN66" s="336"/>
      <c r="AO66" s="336"/>
      <c r="AP66" s="336"/>
      <c r="AQ66" s="92"/>
      <c r="AR66" s="52"/>
      <c r="AS66" s="52"/>
      <c r="AT66" s="92"/>
      <c r="AU66" s="92"/>
      <c r="AV66" s="92"/>
      <c r="AW66" s="92"/>
      <c r="AX66" s="52"/>
      <c r="AY66" s="52"/>
      <c r="AZ66" s="92"/>
      <c r="BA66" s="92"/>
      <c r="BB66" s="92"/>
      <c r="BC66" s="92"/>
      <c r="BD66" s="52"/>
      <c r="BE66" s="92"/>
      <c r="BF66" s="92"/>
      <c r="BG66" s="92"/>
      <c r="BH66" s="92"/>
      <c r="BI66" s="52"/>
      <c r="BJ66" s="52"/>
      <c r="BK66" s="92"/>
      <c r="BL66" s="92"/>
      <c r="BM66" s="92"/>
      <c r="BN66" s="92"/>
      <c r="BO66" s="52"/>
      <c r="BP66" s="92"/>
      <c r="BQ66" s="92"/>
      <c r="BR66" s="92"/>
      <c r="BS66" s="92"/>
      <c r="BT66" s="52"/>
      <c r="BU66" s="92"/>
      <c r="BV66" s="92"/>
      <c r="BW66" s="92"/>
      <c r="BX66" s="92"/>
      <c r="BY66" s="52"/>
      <c r="BZ66" s="52"/>
      <c r="CA66" s="92"/>
      <c r="CB66" s="92"/>
      <c r="CC66" s="92"/>
      <c r="CD66" s="92"/>
      <c r="CE66" s="52"/>
      <c r="CF66" s="52"/>
      <c r="CG66" s="92"/>
      <c r="CH66" s="92"/>
      <c r="CI66" s="92"/>
      <c r="CJ66" s="85"/>
      <c r="CK66" s="85"/>
    </row>
    <row r="67" spans="2:89" s="84" customFormat="1" ht="12" hidden="1" customHeight="1">
      <c r="B67" s="21"/>
      <c r="C67" s="2167"/>
      <c r="D67" s="2167"/>
      <c r="E67" s="2167"/>
      <c r="F67" s="2167"/>
      <c r="G67" s="2167"/>
      <c r="H67" s="2167"/>
      <c r="I67" s="2167"/>
      <c r="J67" s="2167"/>
      <c r="K67" s="2167"/>
      <c r="L67" s="92"/>
      <c r="M67" s="92"/>
      <c r="N67" s="92"/>
      <c r="O67" s="92"/>
      <c r="P67" s="92"/>
      <c r="Q67" s="92"/>
      <c r="R67" s="92"/>
      <c r="S67" s="92"/>
      <c r="T67" s="135"/>
      <c r="U67" s="135"/>
      <c r="V67" s="330"/>
      <c r="W67" s="331"/>
      <c r="X67" s="331"/>
      <c r="Y67" s="335"/>
      <c r="Z67" s="92"/>
      <c r="AA67" s="92"/>
      <c r="AB67" s="92"/>
      <c r="AC67" s="92"/>
      <c r="AD67" s="92"/>
      <c r="AE67" s="52"/>
      <c r="AF67" s="336"/>
      <c r="AG67" s="337"/>
      <c r="AH67" s="336"/>
      <c r="AI67" s="336"/>
      <c r="AJ67" s="336"/>
      <c r="AK67" s="336"/>
      <c r="AL67" s="337"/>
      <c r="AM67" s="337"/>
      <c r="AN67" s="336"/>
      <c r="AO67" s="336"/>
      <c r="AP67" s="336"/>
      <c r="AQ67" s="92"/>
      <c r="AR67" s="52"/>
      <c r="AS67" s="52"/>
      <c r="AT67" s="92"/>
      <c r="AU67" s="92"/>
      <c r="AV67" s="92"/>
      <c r="AW67" s="92"/>
      <c r="AX67" s="52"/>
      <c r="AY67" s="52"/>
      <c r="AZ67" s="348"/>
      <c r="BA67" s="92"/>
      <c r="BB67" s="92"/>
      <c r="BC67" s="92"/>
      <c r="BD67" s="52"/>
      <c r="BE67" s="92"/>
      <c r="BF67" s="92"/>
      <c r="BG67" s="92"/>
      <c r="BH67" s="92"/>
      <c r="BI67" s="52"/>
      <c r="BJ67" s="52"/>
      <c r="BK67" s="92"/>
      <c r="BL67" s="92"/>
      <c r="BM67" s="92"/>
      <c r="BN67" s="92"/>
      <c r="BO67" s="52"/>
      <c r="BP67" s="92"/>
      <c r="BQ67" s="92"/>
      <c r="BR67" s="92"/>
      <c r="BS67" s="92"/>
      <c r="BT67" s="52"/>
      <c r="BU67" s="92"/>
      <c r="BV67" s="92"/>
      <c r="BW67" s="92"/>
      <c r="BX67" s="92"/>
      <c r="BY67" s="52"/>
      <c r="BZ67" s="52"/>
      <c r="CA67" s="92"/>
      <c r="CB67" s="92"/>
      <c r="CC67" s="92"/>
      <c r="CD67" s="92"/>
      <c r="CE67" s="52"/>
      <c r="CF67" s="52"/>
      <c r="CG67" s="92"/>
      <c r="CH67" s="92"/>
      <c r="CI67" s="92"/>
      <c r="CJ67" s="85"/>
      <c r="CK67" s="85"/>
    </row>
    <row r="68" spans="2:89" s="84" customFormat="1" ht="12" hidden="1" customHeight="1">
      <c r="B68" s="21"/>
      <c r="C68" s="122"/>
      <c r="D68" s="122"/>
      <c r="E68" s="122"/>
      <c r="F68" s="122"/>
      <c r="G68" s="122"/>
      <c r="H68" s="122"/>
      <c r="I68" s="122"/>
      <c r="J68" s="122"/>
      <c r="K68" s="122"/>
      <c r="L68" s="92"/>
      <c r="M68" s="92"/>
      <c r="N68" s="92"/>
      <c r="O68" s="92"/>
      <c r="P68" s="92"/>
      <c r="Q68" s="92"/>
      <c r="R68" s="92"/>
      <c r="S68" s="92"/>
      <c r="T68" s="135"/>
      <c r="U68" s="135"/>
      <c r="V68" s="330"/>
      <c r="W68" s="331"/>
      <c r="X68" s="331"/>
      <c r="Y68" s="335"/>
      <c r="Z68" s="92"/>
      <c r="AA68" s="92"/>
      <c r="AB68" s="92"/>
      <c r="AC68" s="92"/>
      <c r="AD68" s="92"/>
      <c r="AE68" s="52"/>
      <c r="AF68" s="336"/>
      <c r="AG68" s="337"/>
      <c r="AH68" s="336"/>
      <c r="AI68" s="336"/>
      <c r="AJ68" s="336"/>
      <c r="AK68" s="336"/>
      <c r="AL68" s="337"/>
      <c r="AM68" s="337"/>
      <c r="AN68" s="336"/>
      <c r="AO68" s="336"/>
      <c r="AP68" s="336"/>
      <c r="AQ68" s="92"/>
      <c r="AR68" s="52"/>
      <c r="AS68" s="52"/>
      <c r="AT68" s="92"/>
      <c r="AU68" s="92"/>
      <c r="AV68" s="92"/>
      <c r="AW68" s="92"/>
      <c r="AX68" s="52"/>
      <c r="AY68" s="52"/>
      <c r="AZ68" s="92"/>
      <c r="BA68" s="92"/>
      <c r="BB68" s="92"/>
      <c r="BC68" s="92"/>
      <c r="BD68" s="52"/>
      <c r="BE68" s="92"/>
      <c r="BF68" s="92"/>
      <c r="BG68" s="92"/>
      <c r="BH68" s="92"/>
      <c r="BI68" s="52"/>
      <c r="BJ68" s="52"/>
      <c r="BK68" s="92"/>
      <c r="BL68" s="92"/>
      <c r="BM68" s="92"/>
      <c r="BN68" s="92"/>
      <c r="BO68" s="52"/>
      <c r="BP68" s="92"/>
      <c r="BQ68" s="92"/>
      <c r="BR68" s="92"/>
      <c r="BS68" s="92"/>
      <c r="BT68" s="52"/>
      <c r="BU68" s="92"/>
      <c r="BV68" s="92"/>
      <c r="BW68" s="92"/>
      <c r="BX68" s="92"/>
      <c r="BY68" s="52"/>
      <c r="BZ68" s="52"/>
      <c r="CA68" s="92"/>
      <c r="CB68" s="92"/>
      <c r="CC68" s="92"/>
      <c r="CD68" s="92"/>
      <c r="CE68" s="52"/>
      <c r="CF68" s="52"/>
      <c r="CG68" s="92"/>
      <c r="CH68" s="92"/>
      <c r="CI68" s="92"/>
      <c r="CJ68" s="85"/>
      <c r="CK68" s="85"/>
    </row>
    <row r="69" spans="2:89" s="84" customFormat="1" ht="12" hidden="1" customHeight="1">
      <c r="B69" s="21"/>
      <c r="C69" s="122"/>
      <c r="D69" s="122"/>
      <c r="E69" s="122"/>
      <c r="F69" s="122"/>
      <c r="G69" s="122"/>
      <c r="H69" s="122"/>
      <c r="I69" s="122"/>
      <c r="J69" s="122"/>
      <c r="K69" s="122"/>
      <c r="L69" s="92"/>
      <c r="M69" s="92"/>
      <c r="N69" s="92"/>
      <c r="O69" s="92"/>
      <c r="P69" s="92"/>
      <c r="Q69" s="92"/>
      <c r="R69" s="92"/>
      <c r="S69" s="92"/>
      <c r="T69" s="135"/>
      <c r="U69" s="135"/>
      <c r="V69" s="330"/>
      <c r="W69" s="331"/>
      <c r="X69" s="331"/>
      <c r="Y69" s="335"/>
      <c r="Z69" s="92"/>
      <c r="AA69" s="92"/>
      <c r="AB69" s="92"/>
      <c r="AC69" s="92"/>
      <c r="AD69" s="92"/>
      <c r="AE69" s="52"/>
      <c r="AF69" s="336"/>
      <c r="AG69" s="337"/>
      <c r="AH69" s="336"/>
      <c r="AI69" s="336"/>
      <c r="AJ69" s="336"/>
      <c r="AK69" s="336"/>
      <c r="AL69" s="337"/>
      <c r="AM69" s="337"/>
      <c r="AN69" s="336"/>
      <c r="AO69" s="336"/>
      <c r="AP69" s="336"/>
      <c r="AQ69" s="92"/>
      <c r="AR69" s="52"/>
      <c r="AS69" s="52"/>
      <c r="AT69" s="92"/>
      <c r="AU69" s="92"/>
      <c r="AV69" s="92"/>
      <c r="AW69" s="92"/>
      <c r="AX69" s="52"/>
      <c r="AY69" s="52"/>
      <c r="AZ69" s="92"/>
      <c r="BA69" s="92"/>
      <c r="BB69" s="92"/>
      <c r="BC69" s="92"/>
      <c r="BD69" s="52"/>
      <c r="BE69" s="92"/>
      <c r="BF69" s="92"/>
      <c r="BG69" s="92"/>
      <c r="BH69" s="92"/>
      <c r="BI69" s="52"/>
      <c r="BJ69" s="52"/>
      <c r="BK69" s="92"/>
      <c r="BL69" s="92"/>
      <c r="BM69" s="92"/>
      <c r="BN69" s="92"/>
      <c r="BO69" s="52"/>
      <c r="BP69" s="92"/>
      <c r="BQ69" s="92"/>
      <c r="BR69" s="92"/>
      <c r="BS69" s="92"/>
      <c r="BT69" s="52"/>
      <c r="BU69" s="92"/>
      <c r="BV69" s="92"/>
      <c r="BW69" s="92"/>
      <c r="BX69" s="92"/>
      <c r="BY69" s="52"/>
      <c r="BZ69" s="52"/>
      <c r="CA69" s="92"/>
      <c r="CB69" s="92"/>
      <c r="CC69" s="92"/>
      <c r="CD69" s="92"/>
      <c r="CE69" s="52"/>
      <c r="CF69" s="52"/>
      <c r="CG69" s="92"/>
      <c r="CH69" s="92"/>
      <c r="CI69" s="92"/>
      <c r="CJ69" s="85"/>
      <c r="CK69" s="85"/>
    </row>
    <row r="70" spans="2:89" s="18" customFormat="1" ht="11.25" customHeight="1">
      <c r="B70" s="349"/>
      <c r="C70" s="2168"/>
      <c r="D70" s="2168"/>
      <c r="E70" s="2168"/>
      <c r="F70" s="2168"/>
      <c r="G70" s="2168"/>
      <c r="H70" s="2168"/>
      <c r="I70" s="2168"/>
      <c r="J70" s="2168"/>
      <c r="K70" s="2168"/>
      <c r="L70" s="2139"/>
      <c r="M70" s="2139"/>
      <c r="N70" s="2139"/>
      <c r="O70" s="2139"/>
      <c r="P70" s="2139"/>
      <c r="Q70" s="2139"/>
      <c r="R70" s="2139"/>
      <c r="S70" s="2139"/>
      <c r="T70" s="205"/>
      <c r="U70" s="205"/>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c r="AS70" s="323"/>
      <c r="AT70" s="323"/>
      <c r="AU70" s="323"/>
      <c r="AV70" s="323"/>
      <c r="AW70" s="323"/>
      <c r="AX70" s="323"/>
      <c r="AY70" s="350"/>
      <c r="AZ70" s="323"/>
      <c r="BA70" s="323"/>
      <c r="BB70" s="323"/>
      <c r="BC70" s="323"/>
      <c r="BD70" s="323"/>
      <c r="BE70" s="323"/>
      <c r="BF70" s="323"/>
      <c r="BG70" s="323"/>
      <c r="BH70" s="350"/>
      <c r="BI70" s="323"/>
      <c r="BJ70" s="323"/>
      <c r="BK70" s="323"/>
      <c r="BL70" s="323"/>
      <c r="BM70" s="323"/>
      <c r="BN70" s="323"/>
      <c r="BO70" s="323"/>
      <c r="BP70" s="323"/>
      <c r="BQ70" s="323"/>
      <c r="BR70" s="323"/>
      <c r="BS70" s="323"/>
      <c r="BT70" s="323"/>
      <c r="BU70" s="323"/>
      <c r="BV70" s="323"/>
      <c r="BW70" s="323"/>
      <c r="BX70" s="323"/>
      <c r="BY70" s="323"/>
      <c r="BZ70" s="323"/>
      <c r="CA70" s="323"/>
      <c r="CB70" s="323"/>
      <c r="CC70" s="323"/>
      <c r="CD70" s="323"/>
      <c r="CE70" s="323"/>
      <c r="CF70" s="323"/>
      <c r="CG70" s="323"/>
      <c r="CH70" s="323"/>
      <c r="CI70" s="323"/>
      <c r="CJ70" s="15"/>
      <c r="CK70" s="15"/>
    </row>
    <row r="71" spans="2:89" s="18" customFormat="1" ht="10.5" customHeight="1">
      <c r="B71" s="351"/>
      <c r="C71" s="2134"/>
      <c r="D71" s="2134"/>
      <c r="E71" s="2134"/>
      <c r="F71" s="2134"/>
      <c r="G71" s="2134"/>
      <c r="H71" s="2134"/>
      <c r="I71" s="2134"/>
      <c r="J71" s="2134"/>
      <c r="K71" s="2134"/>
      <c r="L71" s="106"/>
      <c r="M71" s="106"/>
      <c r="N71" s="106"/>
      <c r="O71" s="106"/>
      <c r="P71" s="106"/>
      <c r="Q71" s="106"/>
      <c r="R71" s="106"/>
      <c r="S71" s="106"/>
      <c r="T71" s="135"/>
      <c r="U71" s="135"/>
      <c r="V71" s="120"/>
      <c r="W71" s="327"/>
      <c r="X71" s="327"/>
      <c r="Y71" s="327"/>
      <c r="Z71" s="120"/>
      <c r="AA71" s="120"/>
      <c r="AB71" s="120"/>
      <c r="AC71" s="120"/>
      <c r="AD71" s="120"/>
      <c r="AE71" s="111"/>
      <c r="AF71" s="198"/>
      <c r="AG71" s="311"/>
      <c r="AH71" s="198"/>
      <c r="AI71" s="198"/>
      <c r="AJ71" s="198"/>
      <c r="AK71" s="198"/>
      <c r="AL71" s="311"/>
      <c r="AM71" s="311"/>
      <c r="AN71" s="198"/>
      <c r="AO71" s="198"/>
      <c r="AP71" s="198"/>
      <c r="AQ71" s="120"/>
      <c r="AR71" s="111"/>
      <c r="AS71" s="111"/>
      <c r="AT71" s="120"/>
      <c r="AU71" s="120"/>
      <c r="AV71" s="120"/>
      <c r="AW71" s="120"/>
      <c r="AX71" s="111"/>
      <c r="AY71" s="111"/>
      <c r="AZ71" s="120"/>
      <c r="BA71" s="120"/>
      <c r="BB71" s="120"/>
      <c r="BC71" s="120"/>
      <c r="BD71" s="111"/>
      <c r="BE71" s="120"/>
      <c r="BF71" s="120"/>
      <c r="BG71" s="120"/>
      <c r="BH71" s="120"/>
      <c r="BI71" s="111"/>
      <c r="BJ71" s="111"/>
      <c r="BK71" s="120"/>
      <c r="BL71" s="120"/>
      <c r="BM71" s="120"/>
      <c r="BN71" s="120"/>
      <c r="BO71" s="111"/>
      <c r="BP71" s="120"/>
      <c r="BQ71" s="120"/>
      <c r="BR71" s="120"/>
      <c r="BS71" s="120"/>
      <c r="BT71" s="111"/>
      <c r="BU71" s="120"/>
      <c r="BV71" s="120"/>
      <c r="BW71" s="120"/>
      <c r="BX71" s="120"/>
      <c r="BY71" s="111"/>
      <c r="BZ71" s="111"/>
      <c r="CA71" s="120"/>
      <c r="CB71" s="120"/>
      <c r="CC71" s="120"/>
      <c r="CD71" s="120"/>
      <c r="CE71" s="111"/>
      <c r="CF71" s="111"/>
      <c r="CG71" s="120"/>
      <c r="CH71" s="120"/>
      <c r="CI71" s="120"/>
    </row>
    <row r="72" spans="2:89" ht="11.25" customHeight="1">
      <c r="B72" s="316"/>
      <c r="C72" s="2170"/>
      <c r="D72" s="2170"/>
      <c r="E72" s="2170"/>
      <c r="F72" s="2170"/>
      <c r="G72" s="2170"/>
      <c r="H72" s="2170"/>
      <c r="I72" s="2170"/>
      <c r="J72" s="2170"/>
      <c r="K72" s="2170"/>
      <c r="L72" s="329"/>
      <c r="M72" s="346"/>
      <c r="N72" s="329"/>
      <c r="O72" s="329"/>
      <c r="P72" s="329"/>
      <c r="Q72" s="329"/>
      <c r="R72" s="329"/>
      <c r="S72" s="329"/>
      <c r="T72" s="136"/>
      <c r="U72" s="136"/>
      <c r="V72" s="330"/>
      <c r="W72" s="331"/>
      <c r="X72" s="331"/>
      <c r="Y72" s="330"/>
      <c r="Z72" s="329"/>
      <c r="AA72" s="92"/>
      <c r="AB72" s="329"/>
      <c r="AC72" s="329"/>
      <c r="AD72" s="329"/>
      <c r="AE72" s="332"/>
      <c r="AF72" s="336"/>
      <c r="AG72" s="337"/>
      <c r="AH72" s="333"/>
      <c r="AI72" s="333"/>
      <c r="AJ72" s="333"/>
      <c r="AK72" s="336"/>
      <c r="AL72" s="334"/>
      <c r="AM72" s="334"/>
      <c r="AN72" s="333"/>
      <c r="AO72" s="333"/>
      <c r="AP72" s="333"/>
      <c r="AQ72" s="329"/>
      <c r="AR72" s="332"/>
      <c r="AS72" s="332"/>
      <c r="AT72" s="329"/>
      <c r="AU72" s="329"/>
      <c r="AV72" s="329"/>
      <c r="AW72" s="329"/>
      <c r="AX72" s="332"/>
      <c r="AY72" s="332"/>
      <c r="AZ72" s="329"/>
      <c r="BA72" s="329"/>
      <c r="BB72" s="329"/>
      <c r="BC72" s="329"/>
      <c r="BD72" s="332"/>
      <c r="BE72" s="329"/>
      <c r="BF72" s="329"/>
      <c r="BG72" s="329"/>
      <c r="BH72" s="329"/>
      <c r="BI72" s="332"/>
      <c r="BJ72" s="332"/>
      <c r="BK72" s="329"/>
      <c r="BL72" s="329"/>
      <c r="BM72" s="329"/>
      <c r="BN72" s="329"/>
      <c r="BO72" s="332"/>
      <c r="BP72" s="329"/>
      <c r="BQ72" s="329"/>
      <c r="BR72" s="329"/>
      <c r="BS72" s="329"/>
      <c r="BT72" s="332"/>
      <c r="BU72" s="329"/>
      <c r="BV72" s="329"/>
      <c r="BW72" s="329"/>
      <c r="BX72" s="329"/>
      <c r="BY72" s="332"/>
      <c r="BZ72" s="332"/>
      <c r="CA72" s="329"/>
      <c r="CB72" s="329"/>
      <c r="CC72" s="329"/>
      <c r="CD72" s="329"/>
      <c r="CE72" s="332"/>
      <c r="CF72" s="332"/>
      <c r="CG72" s="329"/>
      <c r="CH72" s="329"/>
      <c r="CI72" s="329"/>
      <c r="CJ72" s="18"/>
      <c r="CK72" s="18"/>
    </row>
    <row r="73" spans="2:89" ht="11.25" customHeight="1">
      <c r="B73" s="316"/>
      <c r="C73" s="2170"/>
      <c r="D73" s="2170"/>
      <c r="E73" s="2170"/>
      <c r="F73" s="2170"/>
      <c r="G73" s="2170"/>
      <c r="H73" s="2170"/>
      <c r="I73" s="2170"/>
      <c r="J73" s="2170"/>
      <c r="K73" s="2170"/>
      <c r="L73" s="329"/>
      <c r="M73" s="346"/>
      <c r="N73" s="329"/>
      <c r="O73" s="329"/>
      <c r="P73" s="329"/>
      <c r="Q73" s="329"/>
      <c r="R73" s="329"/>
      <c r="S73" s="329"/>
      <c r="T73" s="136"/>
      <c r="U73" s="136"/>
      <c r="V73" s="330"/>
      <c r="W73" s="331"/>
      <c r="X73" s="331"/>
      <c r="Y73" s="330"/>
      <c r="Z73" s="329"/>
      <c r="AA73" s="92"/>
      <c r="AB73" s="329"/>
      <c r="AC73" s="329"/>
      <c r="AD73" s="329"/>
      <c r="AE73" s="332"/>
      <c r="AF73" s="336"/>
      <c r="AG73" s="337"/>
      <c r="AH73" s="333"/>
      <c r="AI73" s="333"/>
      <c r="AJ73" s="333"/>
      <c r="AK73" s="336"/>
      <c r="AL73" s="334"/>
      <c r="AM73" s="334"/>
      <c r="AN73" s="333"/>
      <c r="AO73" s="333"/>
      <c r="AP73" s="333"/>
      <c r="AQ73" s="329"/>
      <c r="AR73" s="332"/>
      <c r="AS73" s="332"/>
      <c r="AT73" s="329"/>
      <c r="AU73" s="329"/>
      <c r="AV73" s="329"/>
      <c r="AW73" s="329"/>
      <c r="AX73" s="332"/>
      <c r="AY73" s="332"/>
      <c r="AZ73" s="329"/>
      <c r="BA73" s="329"/>
      <c r="BB73" s="329"/>
      <c r="BC73" s="329"/>
      <c r="BD73" s="332"/>
      <c r="BE73" s="329"/>
      <c r="BF73" s="329"/>
      <c r="BG73" s="329"/>
      <c r="BH73" s="329"/>
      <c r="BI73" s="332"/>
      <c r="BJ73" s="332"/>
      <c r="BK73" s="329"/>
      <c r="BL73" s="329"/>
      <c r="BM73" s="329"/>
      <c r="BN73" s="329"/>
      <c r="BO73" s="332"/>
      <c r="BP73" s="329"/>
      <c r="BQ73" s="329"/>
      <c r="BR73" s="329"/>
      <c r="BS73" s="329"/>
      <c r="BT73" s="332"/>
      <c r="BU73" s="329"/>
      <c r="BV73" s="329"/>
      <c r="BW73" s="329"/>
      <c r="BX73" s="329"/>
      <c r="BY73" s="332"/>
      <c r="BZ73" s="332"/>
      <c r="CA73" s="329"/>
      <c r="CB73" s="329"/>
      <c r="CC73" s="329"/>
      <c r="CD73" s="329"/>
      <c r="CE73" s="332"/>
      <c r="CF73" s="332"/>
      <c r="CG73" s="329"/>
      <c r="CH73" s="329"/>
      <c r="CI73" s="329"/>
      <c r="CJ73" s="18"/>
      <c r="CK73" s="18"/>
    </row>
    <row r="74" spans="2:89" ht="11.25" customHeight="1">
      <c r="B74" s="316"/>
      <c r="C74" s="2170"/>
      <c r="D74" s="2170"/>
      <c r="E74" s="2170"/>
      <c r="F74" s="2170"/>
      <c r="G74" s="2170"/>
      <c r="H74" s="2170"/>
      <c r="I74" s="2170"/>
      <c r="J74" s="2170"/>
      <c r="K74" s="2170"/>
      <c r="L74" s="329"/>
      <c r="M74" s="329"/>
      <c r="N74" s="329"/>
      <c r="O74" s="329"/>
      <c r="P74" s="329"/>
      <c r="Q74" s="329"/>
      <c r="R74" s="329"/>
      <c r="S74" s="329"/>
      <c r="T74" s="136"/>
      <c r="U74" s="136"/>
      <c r="V74" s="330"/>
      <c r="W74" s="330"/>
      <c r="X74" s="331"/>
      <c r="Y74" s="330"/>
      <c r="Z74" s="329"/>
      <c r="AA74" s="92"/>
      <c r="AB74" s="329"/>
      <c r="AC74" s="329"/>
      <c r="AD74" s="329"/>
      <c r="AE74" s="332"/>
      <c r="AF74" s="336"/>
      <c r="AG74" s="337"/>
      <c r="AH74" s="333"/>
      <c r="AI74" s="333"/>
      <c r="AJ74" s="333"/>
      <c r="AK74" s="336"/>
      <c r="AL74" s="334"/>
      <c r="AM74" s="334"/>
      <c r="AN74" s="333"/>
      <c r="AO74" s="333"/>
      <c r="AP74" s="333"/>
      <c r="AQ74" s="329"/>
      <c r="AR74" s="332"/>
      <c r="AS74" s="332"/>
      <c r="AT74" s="329"/>
      <c r="AU74" s="329"/>
      <c r="AV74" s="329"/>
      <c r="AW74" s="329"/>
      <c r="AX74" s="332"/>
      <c r="AY74" s="332"/>
      <c r="AZ74" s="329"/>
      <c r="BA74" s="329"/>
      <c r="BB74" s="329"/>
      <c r="BC74" s="329"/>
      <c r="BD74" s="332"/>
      <c r="BE74" s="329"/>
      <c r="BF74" s="329"/>
      <c r="BG74" s="329"/>
      <c r="BH74" s="329"/>
      <c r="BI74" s="332"/>
      <c r="BJ74" s="332"/>
      <c r="BK74" s="329"/>
      <c r="BL74" s="329"/>
      <c r="BM74" s="329"/>
      <c r="BN74" s="329"/>
      <c r="BO74" s="332"/>
      <c r="BP74" s="329"/>
      <c r="BQ74" s="329"/>
      <c r="BR74" s="329"/>
      <c r="BS74" s="329"/>
      <c r="BT74" s="332"/>
      <c r="BU74" s="329"/>
      <c r="BV74" s="329"/>
      <c r="BW74" s="329"/>
      <c r="BX74" s="329"/>
      <c r="BY74" s="332"/>
      <c r="BZ74" s="332"/>
      <c r="CA74" s="329"/>
      <c r="CB74" s="329"/>
      <c r="CC74" s="329"/>
      <c r="CD74" s="329"/>
      <c r="CE74" s="332"/>
      <c r="CF74" s="332"/>
      <c r="CG74" s="329"/>
      <c r="CH74" s="329"/>
      <c r="CI74" s="329"/>
      <c r="CJ74" s="18"/>
      <c r="CK74" s="18"/>
    </row>
    <row r="75" spans="2:89" ht="11.25" customHeight="1">
      <c r="B75" s="316"/>
      <c r="C75" s="2170"/>
      <c r="D75" s="2170"/>
      <c r="E75" s="2170"/>
      <c r="F75" s="2170"/>
      <c r="G75" s="2170"/>
      <c r="H75" s="2170"/>
      <c r="I75" s="2170"/>
      <c r="J75" s="2170"/>
      <c r="K75" s="2170"/>
      <c r="L75" s="346"/>
      <c r="M75" s="329"/>
      <c r="N75" s="329"/>
      <c r="O75" s="329"/>
      <c r="P75" s="329"/>
      <c r="Q75" s="329"/>
      <c r="R75" s="329"/>
      <c r="S75" s="329"/>
      <c r="T75" s="136"/>
      <c r="U75" s="136"/>
      <c r="V75" s="330"/>
      <c r="W75" s="330"/>
      <c r="X75" s="331"/>
      <c r="Y75" s="330"/>
      <c r="Z75" s="329"/>
      <c r="AA75" s="92"/>
      <c r="AB75" s="329"/>
      <c r="AC75" s="329"/>
      <c r="AD75" s="329"/>
      <c r="AE75" s="332"/>
      <c r="AF75" s="336"/>
      <c r="AG75" s="337"/>
      <c r="AH75" s="333"/>
      <c r="AI75" s="333"/>
      <c r="AJ75" s="333"/>
      <c r="AK75" s="336"/>
      <c r="AL75" s="334"/>
      <c r="AM75" s="334"/>
      <c r="AN75" s="333"/>
      <c r="AO75" s="333"/>
      <c r="AP75" s="333"/>
      <c r="AQ75" s="329"/>
      <c r="AR75" s="332"/>
      <c r="AS75" s="332"/>
      <c r="AT75" s="329"/>
      <c r="AU75" s="329"/>
      <c r="AV75" s="329"/>
      <c r="AW75" s="329"/>
      <c r="AX75" s="332"/>
      <c r="AY75" s="332"/>
      <c r="AZ75" s="329"/>
      <c r="BA75" s="329"/>
      <c r="BB75" s="329"/>
      <c r="BC75" s="329"/>
      <c r="BD75" s="332"/>
      <c r="BE75" s="329"/>
      <c r="BF75" s="329"/>
      <c r="BG75" s="329"/>
      <c r="BH75" s="329"/>
      <c r="BI75" s="332"/>
      <c r="BJ75" s="332"/>
      <c r="BK75" s="329"/>
      <c r="BL75" s="329"/>
      <c r="BM75" s="329"/>
      <c r="BN75" s="329"/>
      <c r="BO75" s="332"/>
      <c r="BP75" s="329"/>
      <c r="BQ75" s="329"/>
      <c r="BR75" s="329"/>
      <c r="BS75" s="329"/>
      <c r="BT75" s="332"/>
      <c r="BU75" s="329"/>
      <c r="BV75" s="329"/>
      <c r="BW75" s="329"/>
      <c r="BX75" s="329"/>
      <c r="BY75" s="332"/>
      <c r="BZ75" s="332"/>
      <c r="CA75" s="329"/>
      <c r="CB75" s="329"/>
      <c r="CC75" s="329"/>
      <c r="CD75" s="329"/>
      <c r="CE75" s="332"/>
      <c r="CF75" s="332"/>
      <c r="CG75" s="329"/>
      <c r="CH75" s="329"/>
      <c r="CI75" s="329"/>
      <c r="CJ75" s="18"/>
      <c r="CK75" s="18"/>
    </row>
    <row r="76" spans="2:89" ht="11.25" customHeight="1">
      <c r="B76" s="316"/>
      <c r="C76" s="2170"/>
      <c r="D76" s="2170"/>
      <c r="E76" s="2170"/>
      <c r="F76" s="2170"/>
      <c r="G76" s="2170"/>
      <c r="H76" s="2170"/>
      <c r="I76" s="2170"/>
      <c r="J76" s="2170"/>
      <c r="K76" s="2170"/>
      <c r="L76" s="329"/>
      <c r="M76" s="346"/>
      <c r="N76" s="329"/>
      <c r="O76" s="329"/>
      <c r="P76" s="329"/>
      <c r="Q76" s="329"/>
      <c r="R76" s="329"/>
      <c r="S76" s="329"/>
      <c r="T76" s="136"/>
      <c r="U76" s="136"/>
      <c r="V76" s="330"/>
      <c r="W76" s="330"/>
      <c r="X76" s="331"/>
      <c r="Y76" s="330"/>
      <c r="Z76" s="329"/>
      <c r="AA76" s="92"/>
      <c r="AB76" s="329"/>
      <c r="AC76" s="329"/>
      <c r="AD76" s="329"/>
      <c r="AE76" s="332"/>
      <c r="AF76" s="336"/>
      <c r="AG76" s="337"/>
      <c r="AH76" s="333"/>
      <c r="AI76" s="333"/>
      <c r="AJ76" s="333"/>
      <c r="AK76" s="336"/>
      <c r="AL76" s="334"/>
      <c r="AM76" s="334"/>
      <c r="AN76" s="333"/>
      <c r="AO76" s="333"/>
      <c r="AP76" s="333"/>
      <c r="AQ76" s="329"/>
      <c r="AR76" s="332"/>
      <c r="AS76" s="332"/>
      <c r="AT76" s="329"/>
      <c r="AU76" s="329"/>
      <c r="AV76" s="329"/>
      <c r="AW76" s="329"/>
      <c r="AX76" s="332"/>
      <c r="AY76" s="332"/>
      <c r="AZ76" s="329"/>
      <c r="BA76" s="329"/>
      <c r="BB76" s="329"/>
      <c r="BC76" s="329"/>
      <c r="BD76" s="332"/>
      <c r="BE76" s="329"/>
      <c r="BF76" s="329"/>
      <c r="BG76" s="329"/>
      <c r="BH76" s="329"/>
      <c r="BI76" s="332"/>
      <c r="BJ76" s="332"/>
      <c r="BK76" s="329"/>
      <c r="BL76" s="329"/>
      <c r="BM76" s="329"/>
      <c r="BN76" s="329"/>
      <c r="BO76" s="332"/>
      <c r="BP76" s="329"/>
      <c r="BQ76" s="329"/>
      <c r="BR76" s="329"/>
      <c r="BS76" s="329"/>
      <c r="BT76" s="332"/>
      <c r="BU76" s="329"/>
      <c r="BV76" s="329"/>
      <c r="BW76" s="329"/>
      <c r="BX76" s="329"/>
      <c r="BY76" s="332"/>
      <c r="BZ76" s="332"/>
      <c r="CA76" s="329"/>
      <c r="CB76" s="329"/>
      <c r="CC76" s="329"/>
      <c r="CD76" s="329"/>
      <c r="CE76" s="332"/>
      <c r="CF76" s="332"/>
      <c r="CG76" s="329"/>
      <c r="CH76" s="329"/>
      <c r="CI76" s="329"/>
      <c r="CJ76" s="18"/>
      <c r="CK76" s="18"/>
    </row>
    <row r="77" spans="2:89" ht="11.25" customHeight="1">
      <c r="B77" s="316"/>
      <c r="C77" s="2170"/>
      <c r="D77" s="2170"/>
      <c r="E77" s="2170"/>
      <c r="F77" s="2170"/>
      <c r="G77" s="2170"/>
      <c r="H77" s="2170"/>
      <c r="I77" s="2170"/>
      <c r="J77" s="2170"/>
      <c r="K77" s="2170"/>
      <c r="L77" s="329"/>
      <c r="M77" s="329"/>
      <c r="N77" s="329"/>
      <c r="O77" s="329"/>
      <c r="P77" s="329"/>
      <c r="Q77" s="329"/>
      <c r="R77" s="329"/>
      <c r="S77" s="329"/>
      <c r="T77" s="136"/>
      <c r="U77" s="136"/>
      <c r="V77" s="330"/>
      <c r="W77" s="330"/>
      <c r="X77" s="331"/>
      <c r="Y77" s="330"/>
      <c r="Z77" s="329"/>
      <c r="AA77" s="92"/>
      <c r="AB77" s="329"/>
      <c r="AC77" s="329"/>
      <c r="AD77" s="329"/>
      <c r="AE77" s="332"/>
      <c r="AF77" s="336"/>
      <c r="AG77" s="337"/>
      <c r="AH77" s="333"/>
      <c r="AI77" s="333"/>
      <c r="AJ77" s="333"/>
      <c r="AK77" s="336"/>
      <c r="AL77" s="334"/>
      <c r="AM77" s="334"/>
      <c r="AN77" s="333"/>
      <c r="AO77" s="333"/>
      <c r="AP77" s="333"/>
      <c r="AQ77" s="329"/>
      <c r="AR77" s="332"/>
      <c r="AS77" s="332"/>
      <c r="AT77" s="329"/>
      <c r="AU77" s="329"/>
      <c r="AV77" s="329"/>
      <c r="AW77" s="329"/>
      <c r="AX77" s="332"/>
      <c r="AY77" s="332"/>
      <c r="AZ77" s="329"/>
      <c r="BA77" s="329"/>
      <c r="BB77" s="329"/>
      <c r="BC77" s="329"/>
      <c r="BD77" s="332"/>
      <c r="BE77" s="329"/>
      <c r="BF77" s="329"/>
      <c r="BG77" s="329"/>
      <c r="BH77" s="329"/>
      <c r="BI77" s="332"/>
      <c r="BJ77" s="332"/>
      <c r="BK77" s="329"/>
      <c r="BL77" s="329"/>
      <c r="BM77" s="329"/>
      <c r="BN77" s="329"/>
      <c r="BO77" s="332"/>
      <c r="BP77" s="329"/>
      <c r="BQ77" s="329"/>
      <c r="BR77" s="329"/>
      <c r="BS77" s="329"/>
      <c r="BT77" s="332"/>
      <c r="BU77" s="329"/>
      <c r="BV77" s="329"/>
      <c r="BW77" s="329"/>
      <c r="BX77" s="329"/>
      <c r="BY77" s="332"/>
      <c r="BZ77" s="332"/>
      <c r="CA77" s="329"/>
      <c r="CB77" s="329"/>
      <c r="CC77" s="329"/>
      <c r="CD77" s="329"/>
      <c r="CE77" s="332"/>
      <c r="CF77" s="332"/>
      <c r="CG77" s="329"/>
      <c r="CH77" s="329"/>
      <c r="CI77" s="329"/>
    </row>
    <row r="78" spans="2:89" ht="11.25" customHeight="1">
      <c r="B78" s="316"/>
      <c r="C78" s="2170"/>
      <c r="D78" s="2170"/>
      <c r="E78" s="2170"/>
      <c r="F78" s="2170"/>
      <c r="G78" s="2170"/>
      <c r="H78" s="2170"/>
      <c r="I78" s="2170"/>
      <c r="J78" s="2170"/>
      <c r="K78" s="2170"/>
      <c r="L78" s="329"/>
      <c r="M78" s="329"/>
      <c r="N78" s="329"/>
      <c r="O78" s="329"/>
      <c r="P78" s="329"/>
      <c r="Q78" s="329"/>
      <c r="R78" s="329"/>
      <c r="S78" s="346"/>
      <c r="T78" s="136"/>
      <c r="U78" s="136"/>
      <c r="V78" s="330"/>
      <c r="W78" s="330"/>
      <c r="X78" s="331"/>
      <c r="Y78" s="330"/>
      <c r="Z78" s="329"/>
      <c r="AA78" s="92"/>
      <c r="AB78" s="329"/>
      <c r="AC78" s="329"/>
      <c r="AD78" s="329"/>
      <c r="AE78" s="332"/>
      <c r="AF78" s="336"/>
      <c r="AG78" s="337"/>
      <c r="AH78" s="333"/>
      <c r="AI78" s="333"/>
      <c r="AJ78" s="333"/>
      <c r="AK78" s="336"/>
      <c r="AL78" s="334"/>
      <c r="AM78" s="334"/>
      <c r="AN78" s="333"/>
      <c r="AO78" s="333"/>
      <c r="AP78" s="333"/>
      <c r="AQ78" s="329"/>
      <c r="AR78" s="332"/>
      <c r="AS78" s="332"/>
      <c r="AT78" s="329"/>
      <c r="AU78" s="329"/>
      <c r="AV78" s="329"/>
      <c r="AW78" s="329"/>
      <c r="AX78" s="332"/>
      <c r="AY78" s="332"/>
      <c r="AZ78" s="329"/>
      <c r="BA78" s="329"/>
      <c r="BB78" s="329"/>
      <c r="BC78" s="329"/>
      <c r="BD78" s="332"/>
      <c r="BE78" s="329"/>
      <c r="BF78" s="329"/>
      <c r="BG78" s="329"/>
      <c r="BH78" s="329"/>
      <c r="BI78" s="332"/>
      <c r="BJ78" s="332"/>
      <c r="BK78" s="329"/>
      <c r="BL78" s="329"/>
      <c r="BM78" s="329"/>
      <c r="BN78" s="329"/>
      <c r="BO78" s="332"/>
      <c r="BP78" s="329"/>
      <c r="BQ78" s="329"/>
      <c r="BR78" s="329"/>
      <c r="BS78" s="329"/>
      <c r="BT78" s="332"/>
      <c r="BU78" s="329"/>
      <c r="BV78" s="329"/>
      <c r="BW78" s="329"/>
      <c r="BX78" s="329"/>
      <c r="BY78" s="332"/>
      <c r="BZ78" s="332"/>
      <c r="CA78" s="329"/>
      <c r="CB78" s="329"/>
      <c r="CC78" s="329"/>
      <c r="CD78" s="329"/>
      <c r="CE78" s="332"/>
      <c r="CF78" s="332"/>
      <c r="CG78" s="329"/>
      <c r="CH78" s="329"/>
      <c r="CI78" s="329"/>
      <c r="CJ78" s="18"/>
      <c r="CK78" s="18"/>
    </row>
    <row r="79" spans="2:89" ht="18.75" customHeight="1">
      <c r="B79" s="316"/>
      <c r="C79" s="2171"/>
      <c r="D79" s="2171"/>
      <c r="E79" s="2171"/>
      <c r="F79" s="2171"/>
      <c r="G79" s="2171"/>
      <c r="H79" s="2171"/>
      <c r="I79" s="2171"/>
      <c r="J79" s="2171"/>
      <c r="K79" s="2171"/>
      <c r="L79" s="329"/>
      <c r="M79" s="329"/>
      <c r="N79" s="329"/>
      <c r="O79" s="346"/>
      <c r="P79" s="329"/>
      <c r="Q79" s="329"/>
      <c r="R79" s="329"/>
      <c r="S79" s="329"/>
      <c r="T79" s="136"/>
      <c r="U79" s="136"/>
      <c r="V79" s="330"/>
      <c r="W79" s="330"/>
      <c r="X79" s="331"/>
      <c r="Y79" s="330"/>
      <c r="Z79" s="329"/>
      <c r="AA79" s="92"/>
      <c r="AB79" s="329"/>
      <c r="AC79" s="329"/>
      <c r="AD79" s="329"/>
      <c r="AE79" s="332"/>
      <c r="AF79" s="336"/>
      <c r="AG79" s="337"/>
      <c r="AH79" s="333"/>
      <c r="AI79" s="333"/>
      <c r="AJ79" s="333"/>
      <c r="AK79" s="336"/>
      <c r="AL79" s="334"/>
      <c r="AM79" s="334"/>
      <c r="AN79" s="333"/>
      <c r="AO79" s="333"/>
      <c r="AP79" s="333"/>
      <c r="AQ79" s="329"/>
      <c r="AR79" s="332"/>
      <c r="AS79" s="332"/>
      <c r="AT79" s="329"/>
      <c r="AU79" s="329"/>
      <c r="AV79" s="329"/>
      <c r="AW79" s="329"/>
      <c r="AX79" s="332"/>
      <c r="AY79" s="332"/>
      <c r="AZ79" s="329"/>
      <c r="BA79" s="329"/>
      <c r="BB79" s="329"/>
      <c r="BC79" s="329"/>
      <c r="BD79" s="332"/>
      <c r="BE79" s="329"/>
      <c r="BF79" s="329"/>
      <c r="BG79" s="329"/>
      <c r="BH79" s="329"/>
      <c r="BI79" s="332"/>
      <c r="BJ79" s="332"/>
      <c r="BK79" s="329"/>
      <c r="BL79" s="329"/>
      <c r="BM79" s="329"/>
      <c r="BN79" s="329"/>
      <c r="BO79" s="332"/>
      <c r="BP79" s="329"/>
      <c r="BQ79" s="329"/>
      <c r="BR79" s="329"/>
      <c r="BS79" s="329"/>
      <c r="BT79" s="332"/>
      <c r="BU79" s="329"/>
      <c r="BV79" s="329"/>
      <c r="BW79" s="329"/>
      <c r="BX79" s="329"/>
      <c r="BY79" s="332"/>
      <c r="BZ79" s="332"/>
      <c r="CA79" s="329"/>
      <c r="CB79" s="329"/>
      <c r="CC79" s="329"/>
      <c r="CD79" s="329"/>
      <c r="CE79" s="332"/>
      <c r="CF79" s="332"/>
      <c r="CG79" s="329"/>
      <c r="CH79" s="329"/>
      <c r="CI79" s="329"/>
      <c r="CJ79" s="18"/>
      <c r="CK79" s="18"/>
    </row>
    <row r="80" spans="2:89" ht="17.25" customHeight="1">
      <c r="B80" s="316"/>
      <c r="C80" s="2171"/>
      <c r="D80" s="2171"/>
      <c r="E80" s="2171"/>
      <c r="F80" s="2171"/>
      <c r="G80" s="2171"/>
      <c r="H80" s="2171"/>
      <c r="I80" s="2171"/>
      <c r="J80" s="2171"/>
      <c r="K80" s="2171"/>
      <c r="L80" s="329"/>
      <c r="M80" s="329"/>
      <c r="N80" s="329"/>
      <c r="O80" s="346"/>
      <c r="P80" s="329"/>
      <c r="Q80" s="329"/>
      <c r="R80" s="329"/>
      <c r="S80" s="329"/>
      <c r="T80" s="136"/>
      <c r="U80" s="136"/>
      <c r="V80" s="330"/>
      <c r="W80" s="330"/>
      <c r="X80" s="331"/>
      <c r="Y80" s="330"/>
      <c r="Z80" s="329"/>
      <c r="AA80" s="92"/>
      <c r="AB80" s="329"/>
      <c r="AC80" s="329"/>
      <c r="AD80" s="329"/>
      <c r="AE80" s="332"/>
      <c r="AF80" s="336"/>
      <c r="AG80" s="337"/>
      <c r="AH80" s="333"/>
      <c r="AI80" s="333"/>
      <c r="AJ80" s="333"/>
      <c r="AK80" s="336"/>
      <c r="AL80" s="334"/>
      <c r="AM80" s="334"/>
      <c r="AN80" s="333"/>
      <c r="AO80" s="333"/>
      <c r="AP80" s="333"/>
      <c r="AQ80" s="329"/>
      <c r="AR80" s="332"/>
      <c r="AS80" s="332"/>
      <c r="AT80" s="329"/>
      <c r="AU80" s="329"/>
      <c r="AV80" s="329"/>
      <c r="AW80" s="329"/>
      <c r="AX80" s="332"/>
      <c r="AY80" s="332"/>
      <c r="AZ80" s="329"/>
      <c r="BA80" s="329"/>
      <c r="BB80" s="329"/>
      <c r="BC80" s="329"/>
      <c r="BD80" s="332"/>
      <c r="BE80" s="329"/>
      <c r="BF80" s="329"/>
      <c r="BG80" s="329"/>
      <c r="BH80" s="329"/>
      <c r="BI80" s="332"/>
      <c r="BJ80" s="332"/>
      <c r="BK80" s="329"/>
      <c r="BL80" s="329"/>
      <c r="BM80" s="329"/>
      <c r="BN80" s="329"/>
      <c r="BO80" s="332"/>
      <c r="BP80" s="329"/>
      <c r="BQ80" s="329"/>
      <c r="BR80" s="329"/>
      <c r="BS80" s="329"/>
      <c r="BT80" s="332"/>
      <c r="BU80" s="329"/>
      <c r="BV80" s="329"/>
      <c r="BW80" s="329"/>
      <c r="BX80" s="329"/>
      <c r="BY80" s="332"/>
      <c r="BZ80" s="332"/>
      <c r="CA80" s="329"/>
      <c r="CB80" s="329"/>
      <c r="CC80" s="329"/>
      <c r="CD80" s="329"/>
      <c r="CE80" s="332"/>
      <c r="CF80" s="332"/>
      <c r="CG80" s="329"/>
      <c r="CH80" s="329"/>
      <c r="CI80" s="329"/>
      <c r="CJ80" s="18"/>
      <c r="CK80" s="18"/>
    </row>
    <row r="81" spans="2:89" ht="12" customHeight="1">
      <c r="B81" s="316"/>
      <c r="C81" s="2171"/>
      <c r="D81" s="2171"/>
      <c r="E81" s="2171"/>
      <c r="F81" s="2171"/>
      <c r="G81" s="2171"/>
      <c r="H81" s="2171"/>
      <c r="I81" s="2171"/>
      <c r="J81" s="2171"/>
      <c r="K81" s="2171"/>
      <c r="L81" s="329"/>
      <c r="M81" s="329"/>
      <c r="N81" s="329"/>
      <c r="O81" s="329"/>
      <c r="P81" s="329"/>
      <c r="Q81" s="329"/>
      <c r="R81" s="329"/>
      <c r="S81" s="329"/>
      <c r="T81" s="136"/>
      <c r="U81" s="136"/>
      <c r="V81" s="330"/>
      <c r="W81" s="331"/>
      <c r="X81" s="331"/>
      <c r="Y81" s="330"/>
      <c r="Z81" s="329"/>
      <c r="AA81" s="92"/>
      <c r="AB81" s="329"/>
      <c r="AC81" s="329"/>
      <c r="AD81" s="329"/>
      <c r="AE81" s="332"/>
      <c r="AF81" s="336"/>
      <c r="AG81" s="337"/>
      <c r="AH81" s="333"/>
      <c r="AI81" s="333"/>
      <c r="AJ81" s="333"/>
      <c r="AK81" s="336"/>
      <c r="AL81" s="334"/>
      <c r="AM81" s="334"/>
      <c r="AN81" s="333"/>
      <c r="AO81" s="333"/>
      <c r="AP81" s="333"/>
      <c r="AQ81" s="329"/>
      <c r="AR81" s="332"/>
      <c r="AS81" s="332"/>
      <c r="AT81" s="329"/>
      <c r="AU81" s="329"/>
      <c r="AV81" s="329"/>
      <c r="AW81" s="329"/>
      <c r="AX81" s="332"/>
      <c r="AY81" s="332"/>
      <c r="AZ81" s="329"/>
      <c r="BA81" s="329"/>
      <c r="BB81" s="329"/>
      <c r="BC81" s="329"/>
      <c r="BD81" s="332"/>
      <c r="BE81" s="329"/>
      <c r="BF81" s="329"/>
      <c r="BG81" s="329"/>
      <c r="BH81" s="329"/>
      <c r="BI81" s="332"/>
      <c r="BJ81" s="332"/>
      <c r="BK81" s="329"/>
      <c r="BL81" s="329"/>
      <c r="BM81" s="329"/>
      <c r="BN81" s="329"/>
      <c r="BO81" s="332"/>
      <c r="BP81" s="329"/>
      <c r="BQ81" s="329"/>
      <c r="BR81" s="329"/>
      <c r="BS81" s="329"/>
      <c r="BT81" s="332"/>
      <c r="BU81" s="329"/>
      <c r="BV81" s="329"/>
      <c r="BW81" s="329"/>
      <c r="BX81" s="329"/>
      <c r="BY81" s="332"/>
      <c r="BZ81" s="332"/>
      <c r="CA81" s="329"/>
      <c r="CB81" s="329"/>
      <c r="CC81" s="329"/>
      <c r="CD81" s="329"/>
      <c r="CE81" s="332"/>
      <c r="CF81" s="332"/>
      <c r="CG81" s="329"/>
      <c r="CH81" s="329"/>
      <c r="CI81" s="329"/>
      <c r="CJ81" s="18"/>
      <c r="CK81" s="18"/>
    </row>
    <row r="82" spans="2:89" ht="10.5" customHeight="1">
      <c r="B82" s="316"/>
      <c r="C82" s="2171"/>
      <c r="D82" s="2171"/>
      <c r="E82" s="2171"/>
      <c r="F82" s="2171"/>
      <c r="G82" s="2171"/>
      <c r="H82" s="2171"/>
      <c r="I82" s="2171"/>
      <c r="J82" s="2171"/>
      <c r="K82" s="2171"/>
      <c r="L82" s="329"/>
      <c r="M82" s="329"/>
      <c r="N82" s="329"/>
      <c r="O82" s="329"/>
      <c r="P82" s="329"/>
      <c r="Q82" s="329"/>
      <c r="R82" s="329"/>
      <c r="S82" s="329"/>
      <c r="T82" s="136"/>
      <c r="U82" s="136"/>
      <c r="V82" s="330"/>
      <c r="W82" s="330"/>
      <c r="X82" s="331"/>
      <c r="Y82" s="330"/>
      <c r="Z82" s="329"/>
      <c r="AA82" s="92"/>
      <c r="AB82" s="329"/>
      <c r="AC82" s="329"/>
      <c r="AD82" s="329"/>
      <c r="AE82" s="332"/>
      <c r="AF82" s="336"/>
      <c r="AG82" s="337"/>
      <c r="AH82" s="333"/>
      <c r="AI82" s="333"/>
      <c r="AJ82" s="333"/>
      <c r="AK82" s="336"/>
      <c r="AL82" s="334"/>
      <c r="AM82" s="334"/>
      <c r="AN82" s="333"/>
      <c r="AO82" s="333"/>
      <c r="AP82" s="333"/>
      <c r="AQ82" s="329"/>
      <c r="AR82" s="332"/>
      <c r="AS82" s="332"/>
      <c r="AT82" s="329"/>
      <c r="AU82" s="329"/>
      <c r="AV82" s="329"/>
      <c r="AW82" s="329"/>
      <c r="AX82" s="332"/>
      <c r="AY82" s="332"/>
      <c r="AZ82" s="329"/>
      <c r="BA82" s="329"/>
      <c r="BB82" s="329"/>
      <c r="BC82" s="329"/>
      <c r="BD82" s="332"/>
      <c r="BE82" s="329"/>
      <c r="BF82" s="329"/>
      <c r="BG82" s="329"/>
      <c r="BH82" s="329"/>
      <c r="BI82" s="332"/>
      <c r="BJ82" s="332"/>
      <c r="BK82" s="329"/>
      <c r="BL82" s="329"/>
      <c r="BM82" s="329"/>
      <c r="BN82" s="329"/>
      <c r="BO82" s="332"/>
      <c r="BP82" s="329"/>
      <c r="BQ82" s="329"/>
      <c r="BR82" s="329"/>
      <c r="BS82" s="329"/>
      <c r="BT82" s="332"/>
      <c r="BU82" s="329"/>
      <c r="BV82" s="329"/>
      <c r="BW82" s="329"/>
      <c r="BX82" s="329"/>
      <c r="BY82" s="332"/>
      <c r="BZ82" s="332"/>
      <c r="CA82" s="329"/>
      <c r="CB82" s="329"/>
      <c r="CC82" s="329"/>
      <c r="CD82" s="329"/>
      <c r="CE82" s="332"/>
      <c r="CF82" s="332"/>
      <c r="CG82" s="329"/>
      <c r="CH82" s="329"/>
      <c r="CI82" s="329"/>
      <c r="CJ82" s="18"/>
      <c r="CK82" s="18"/>
    </row>
    <row r="83" spans="2:89" ht="11.25" customHeight="1">
      <c r="B83" s="316"/>
      <c r="C83" s="2170"/>
      <c r="D83" s="2170"/>
      <c r="E83" s="2170"/>
      <c r="F83" s="2170"/>
      <c r="G83" s="2170"/>
      <c r="H83" s="2170"/>
      <c r="I83" s="2170"/>
      <c r="J83" s="2170"/>
      <c r="K83" s="2170"/>
      <c r="L83" s="329"/>
      <c r="M83" s="329"/>
      <c r="N83" s="329"/>
      <c r="O83" s="329"/>
      <c r="P83" s="329"/>
      <c r="Q83" s="329"/>
      <c r="R83" s="329"/>
      <c r="S83" s="346"/>
      <c r="T83" s="136"/>
      <c r="U83" s="136"/>
      <c r="V83" s="330"/>
      <c r="W83" s="330"/>
      <c r="X83" s="331"/>
      <c r="Y83" s="330"/>
      <c r="Z83" s="329"/>
      <c r="AA83" s="92"/>
      <c r="AB83" s="329"/>
      <c r="AC83" s="329"/>
      <c r="AD83" s="329"/>
      <c r="AE83" s="332"/>
      <c r="AF83" s="336"/>
      <c r="AG83" s="337"/>
      <c r="AH83" s="333"/>
      <c r="AI83" s="333"/>
      <c r="AJ83" s="333"/>
      <c r="AK83" s="336"/>
      <c r="AL83" s="334"/>
      <c r="AM83" s="334"/>
      <c r="AN83" s="333"/>
      <c r="AO83" s="333"/>
      <c r="AP83" s="333"/>
      <c r="AQ83" s="329"/>
      <c r="AR83" s="332"/>
      <c r="AS83" s="332"/>
      <c r="AT83" s="329"/>
      <c r="AU83" s="329"/>
      <c r="AV83" s="329"/>
      <c r="AW83" s="329"/>
      <c r="AX83" s="332"/>
      <c r="AY83" s="332"/>
      <c r="AZ83" s="329"/>
      <c r="BA83" s="329"/>
      <c r="BB83" s="329"/>
      <c r="BC83" s="329"/>
      <c r="BD83" s="332"/>
      <c r="BE83" s="329"/>
      <c r="BF83" s="329"/>
      <c r="BG83" s="329"/>
      <c r="BH83" s="329"/>
      <c r="BI83" s="332"/>
      <c r="BJ83" s="332"/>
      <c r="BK83" s="329"/>
      <c r="BL83" s="329"/>
      <c r="BM83" s="329"/>
      <c r="BN83" s="329"/>
      <c r="BO83" s="332"/>
      <c r="BP83" s="329"/>
      <c r="BQ83" s="329"/>
      <c r="BR83" s="329"/>
      <c r="BS83" s="329"/>
      <c r="BT83" s="332"/>
      <c r="BU83" s="329"/>
      <c r="BV83" s="329"/>
      <c r="BW83" s="329"/>
      <c r="BX83" s="329"/>
      <c r="BY83" s="332"/>
      <c r="BZ83" s="332"/>
      <c r="CA83" s="329"/>
      <c r="CB83" s="329"/>
      <c r="CC83" s="329"/>
      <c r="CD83" s="329"/>
      <c r="CE83" s="332"/>
      <c r="CF83" s="332"/>
      <c r="CG83" s="329"/>
      <c r="CH83" s="329"/>
      <c r="CI83" s="329"/>
      <c r="CJ83" s="18"/>
      <c r="CK83" s="18"/>
    </row>
    <row r="84" spans="2:89" ht="11.25" customHeight="1">
      <c r="B84" s="316"/>
      <c r="C84" s="2170"/>
      <c r="D84" s="2170"/>
      <c r="E84" s="2170"/>
      <c r="F84" s="2170"/>
      <c r="G84" s="2170"/>
      <c r="H84" s="2170"/>
      <c r="I84" s="2170"/>
      <c r="J84" s="2170"/>
      <c r="K84" s="2170"/>
      <c r="L84" s="329"/>
      <c r="M84" s="329"/>
      <c r="N84" s="329"/>
      <c r="O84" s="329"/>
      <c r="P84" s="329"/>
      <c r="Q84" s="329"/>
      <c r="R84" s="329"/>
      <c r="S84" s="346"/>
      <c r="T84" s="136"/>
      <c r="U84" s="136"/>
      <c r="V84" s="330"/>
      <c r="W84" s="330"/>
      <c r="X84" s="331"/>
      <c r="Y84" s="330"/>
      <c r="Z84" s="329"/>
      <c r="AA84" s="92"/>
      <c r="AB84" s="329"/>
      <c r="AC84" s="329"/>
      <c r="AD84" s="329"/>
      <c r="AE84" s="332"/>
      <c r="AF84" s="336"/>
      <c r="AG84" s="337"/>
      <c r="AH84" s="333"/>
      <c r="AI84" s="333"/>
      <c r="AJ84" s="333"/>
      <c r="AK84" s="336"/>
      <c r="AL84" s="334"/>
      <c r="AM84" s="334"/>
      <c r="AN84" s="333"/>
      <c r="AO84" s="333"/>
      <c r="AP84" s="333"/>
      <c r="AQ84" s="329"/>
      <c r="AR84" s="332"/>
      <c r="AS84" s="332"/>
      <c r="AT84" s="329"/>
      <c r="AU84" s="329"/>
      <c r="AV84" s="329"/>
      <c r="AW84" s="329"/>
      <c r="AX84" s="332"/>
      <c r="AY84" s="332"/>
      <c r="AZ84" s="329"/>
      <c r="BA84" s="329"/>
      <c r="BB84" s="329"/>
      <c r="BC84" s="329"/>
      <c r="BD84" s="332"/>
      <c r="BE84" s="329"/>
      <c r="BF84" s="329"/>
      <c r="BG84" s="329"/>
      <c r="BH84" s="329"/>
      <c r="BI84" s="332"/>
      <c r="BJ84" s="332"/>
      <c r="BK84" s="329"/>
      <c r="BL84" s="329"/>
      <c r="BM84" s="329"/>
      <c r="BN84" s="329"/>
      <c r="BO84" s="332"/>
      <c r="BP84" s="329"/>
      <c r="BQ84" s="329"/>
      <c r="BR84" s="329"/>
      <c r="BS84" s="329"/>
      <c r="BT84" s="332"/>
      <c r="BU84" s="329"/>
      <c r="BV84" s="329"/>
      <c r="BW84" s="329"/>
      <c r="BX84" s="329"/>
      <c r="BY84" s="332"/>
      <c r="BZ84" s="332"/>
      <c r="CA84" s="329"/>
      <c r="CB84" s="329"/>
      <c r="CC84" s="329"/>
      <c r="CD84" s="329"/>
      <c r="CE84" s="332"/>
      <c r="CF84" s="332"/>
      <c r="CG84" s="329"/>
      <c r="CH84" s="329"/>
      <c r="CI84" s="329"/>
      <c r="CJ84" s="18"/>
      <c r="CK84" s="18"/>
    </row>
    <row r="85" spans="2:89" ht="12" customHeight="1">
      <c r="B85" s="316"/>
      <c r="C85" s="2178"/>
      <c r="D85" s="2178"/>
      <c r="E85" s="2178"/>
      <c r="F85" s="2178"/>
      <c r="G85" s="2178"/>
      <c r="H85" s="2178"/>
      <c r="I85" s="2178"/>
      <c r="J85" s="2178"/>
      <c r="K85" s="2178"/>
      <c r="L85" s="329"/>
      <c r="M85" s="329"/>
      <c r="N85" s="329"/>
      <c r="O85" s="329"/>
      <c r="P85" s="329"/>
      <c r="Q85" s="329"/>
      <c r="R85" s="329"/>
      <c r="S85" s="329"/>
      <c r="T85" s="136"/>
      <c r="U85" s="136"/>
      <c r="V85" s="330"/>
      <c r="W85" s="330"/>
      <c r="X85" s="331"/>
      <c r="Y85" s="330"/>
      <c r="Z85" s="329"/>
      <c r="AA85" s="92"/>
      <c r="AB85" s="329"/>
      <c r="AC85" s="329"/>
      <c r="AD85" s="329"/>
      <c r="AE85" s="332"/>
      <c r="AF85" s="336"/>
      <c r="AG85" s="337"/>
      <c r="AH85" s="333"/>
      <c r="AI85" s="333"/>
      <c r="AJ85" s="333"/>
      <c r="AK85" s="336"/>
      <c r="AL85" s="334"/>
      <c r="AM85" s="334"/>
      <c r="AN85" s="333"/>
      <c r="AO85" s="333"/>
      <c r="AP85" s="333"/>
      <c r="AQ85" s="329"/>
      <c r="AR85" s="332"/>
      <c r="AS85" s="332"/>
      <c r="AT85" s="329"/>
      <c r="AU85" s="329"/>
      <c r="AV85" s="329"/>
      <c r="AW85" s="329"/>
      <c r="AX85" s="332"/>
      <c r="AY85" s="332"/>
      <c r="AZ85" s="329"/>
      <c r="BA85" s="329"/>
      <c r="BB85" s="329"/>
      <c r="BC85" s="329"/>
      <c r="BD85" s="332"/>
      <c r="BE85" s="329"/>
      <c r="BF85" s="329"/>
      <c r="BG85" s="329"/>
      <c r="BH85" s="329"/>
      <c r="BI85" s="332"/>
      <c r="BJ85" s="332"/>
      <c r="BK85" s="329"/>
      <c r="BL85" s="329"/>
      <c r="BM85" s="329"/>
      <c r="BN85" s="329"/>
      <c r="BO85" s="332"/>
      <c r="BP85" s="329"/>
      <c r="BQ85" s="329"/>
      <c r="BR85" s="329"/>
      <c r="BS85" s="329"/>
      <c r="BT85" s="332"/>
      <c r="BU85" s="329"/>
      <c r="BV85" s="329"/>
      <c r="BW85" s="329"/>
      <c r="BX85" s="329"/>
      <c r="BY85" s="332"/>
      <c r="BZ85" s="332"/>
      <c r="CA85" s="329"/>
      <c r="CB85" s="329"/>
      <c r="CC85" s="329"/>
      <c r="CD85" s="329"/>
      <c r="CE85" s="332"/>
      <c r="CF85" s="332"/>
      <c r="CG85" s="329"/>
      <c r="CH85" s="329"/>
      <c r="CI85" s="329"/>
      <c r="CJ85" s="18"/>
      <c r="CK85" s="18"/>
    </row>
    <row r="86" spans="2:89" s="18" customFormat="1" ht="11.25" customHeight="1">
      <c r="B86" s="322"/>
      <c r="C86" s="2179"/>
      <c r="D86" s="2179"/>
      <c r="E86" s="2179"/>
      <c r="F86" s="2179"/>
      <c r="G86" s="2179"/>
      <c r="H86" s="2179"/>
      <c r="I86" s="2179"/>
      <c r="J86" s="2179"/>
      <c r="K86" s="2179"/>
      <c r="L86" s="2139"/>
      <c r="M86" s="2139"/>
      <c r="N86" s="2139"/>
      <c r="O86" s="2139"/>
      <c r="P86" s="2139"/>
      <c r="Q86" s="2139"/>
      <c r="R86" s="2139"/>
      <c r="S86" s="2139"/>
      <c r="T86" s="205"/>
      <c r="U86" s="205"/>
      <c r="V86" s="323"/>
      <c r="W86" s="323"/>
      <c r="X86" s="323"/>
      <c r="Y86" s="323"/>
      <c r="Z86" s="323"/>
      <c r="AA86" s="323"/>
      <c r="AB86" s="323"/>
      <c r="AC86" s="323"/>
      <c r="AD86" s="323"/>
      <c r="AE86" s="323"/>
      <c r="AF86" s="352"/>
      <c r="AG86" s="353"/>
      <c r="AH86" s="353"/>
      <c r="AI86" s="322"/>
      <c r="AJ86" s="322"/>
      <c r="AK86" s="352"/>
      <c r="AL86" s="353"/>
      <c r="AM86" s="322"/>
      <c r="AN86" s="353"/>
      <c r="AO86" s="322"/>
      <c r="AP86" s="322"/>
      <c r="AQ86" s="323"/>
      <c r="AR86" s="322"/>
      <c r="AS86" s="350"/>
      <c r="AT86" s="322"/>
      <c r="AU86" s="354"/>
      <c r="AV86" s="322"/>
      <c r="AW86" s="323"/>
      <c r="AX86" s="354"/>
      <c r="AY86" s="352"/>
      <c r="AZ86" s="322"/>
      <c r="BA86" s="354"/>
      <c r="BB86" s="322"/>
      <c r="BC86" s="322"/>
      <c r="BD86" s="322"/>
      <c r="BE86" s="322"/>
      <c r="BF86" s="322"/>
      <c r="BG86" s="322"/>
      <c r="BH86" s="323"/>
      <c r="BI86" s="353"/>
      <c r="BJ86" s="353"/>
      <c r="BK86" s="322"/>
      <c r="BL86" s="350"/>
      <c r="BM86" s="322"/>
      <c r="BN86" s="322"/>
      <c r="BO86" s="322"/>
      <c r="BP86" s="322"/>
      <c r="BQ86" s="322"/>
      <c r="BR86" s="322"/>
      <c r="BS86" s="322"/>
      <c r="BT86" s="322"/>
      <c r="BU86" s="322"/>
      <c r="BV86" s="322"/>
      <c r="BW86" s="322"/>
      <c r="BX86" s="323"/>
      <c r="BY86" s="322"/>
      <c r="BZ86" s="323"/>
      <c r="CA86" s="354"/>
      <c r="CB86" s="354"/>
      <c r="CC86" s="354"/>
      <c r="CD86" s="323"/>
      <c r="CE86" s="354"/>
      <c r="CF86" s="350"/>
      <c r="CG86" s="354"/>
      <c r="CH86" s="322"/>
      <c r="CI86" s="322"/>
      <c r="CJ86" s="15"/>
      <c r="CK86" s="15"/>
    </row>
    <row r="87" spans="2:89" s="84" customFormat="1" ht="10.5" customHeight="1">
      <c r="B87" s="347"/>
      <c r="C87" s="2134"/>
      <c r="D87" s="2134"/>
      <c r="E87" s="2134"/>
      <c r="F87" s="2134"/>
      <c r="G87" s="2134"/>
      <c r="H87" s="2134"/>
      <c r="I87" s="2134"/>
      <c r="J87" s="2134"/>
      <c r="K87" s="2134"/>
      <c r="L87" s="106"/>
      <c r="M87" s="106"/>
      <c r="N87" s="106"/>
      <c r="O87" s="106"/>
      <c r="P87" s="106"/>
      <c r="Q87" s="106"/>
      <c r="R87" s="106"/>
      <c r="S87" s="106"/>
      <c r="T87" s="135"/>
      <c r="U87" s="135"/>
      <c r="V87" s="120"/>
      <c r="W87" s="327"/>
      <c r="X87" s="327"/>
      <c r="Y87" s="327"/>
      <c r="Z87" s="120"/>
      <c r="AA87" s="120"/>
      <c r="AB87" s="120"/>
      <c r="AC87" s="120"/>
      <c r="AD87" s="120"/>
      <c r="AE87" s="111"/>
      <c r="AF87" s="198"/>
      <c r="AG87" s="311"/>
      <c r="AH87" s="198"/>
      <c r="AI87" s="198"/>
      <c r="AJ87" s="198"/>
      <c r="AK87" s="198"/>
      <c r="AL87" s="311"/>
      <c r="AM87" s="311"/>
      <c r="AN87" s="198"/>
      <c r="AO87" s="198"/>
      <c r="AP87" s="198"/>
      <c r="AQ87" s="120"/>
      <c r="AR87" s="111"/>
      <c r="AS87" s="355"/>
      <c r="AT87" s="120"/>
      <c r="AU87" s="120"/>
      <c r="AV87" s="120"/>
      <c r="AW87" s="120"/>
      <c r="AX87" s="111"/>
      <c r="AY87" s="111"/>
      <c r="AZ87" s="120"/>
      <c r="BA87" s="120"/>
      <c r="BB87" s="120"/>
      <c r="BC87" s="120"/>
      <c r="BD87" s="111"/>
      <c r="BE87" s="120"/>
      <c r="BF87" s="120"/>
      <c r="BG87" s="120"/>
      <c r="BH87" s="120"/>
      <c r="BI87" s="111"/>
      <c r="BJ87" s="111"/>
      <c r="BK87" s="120"/>
      <c r="BL87" s="120"/>
      <c r="BM87" s="120"/>
      <c r="BN87" s="120"/>
      <c r="BO87" s="111"/>
      <c r="BP87" s="120"/>
      <c r="BQ87" s="120"/>
      <c r="BR87" s="120"/>
      <c r="BS87" s="120"/>
      <c r="BT87" s="111"/>
      <c r="BU87" s="120"/>
      <c r="BV87" s="120"/>
      <c r="BW87" s="120"/>
      <c r="BX87" s="356"/>
      <c r="BY87" s="111"/>
      <c r="BZ87" s="111"/>
      <c r="CA87" s="356"/>
      <c r="CB87" s="356"/>
      <c r="CC87" s="356"/>
      <c r="CD87" s="356"/>
      <c r="CE87" s="355"/>
      <c r="CF87" s="355"/>
      <c r="CG87" s="356"/>
      <c r="CH87" s="120"/>
      <c r="CI87" s="120"/>
    </row>
    <row r="88" spans="2:89" s="18" customFormat="1" ht="11.25" customHeight="1">
      <c r="B88" s="354"/>
      <c r="C88" s="2180"/>
      <c r="D88" s="2180"/>
      <c r="E88" s="2180"/>
      <c r="F88" s="2180"/>
      <c r="G88" s="2180"/>
      <c r="H88" s="2180"/>
      <c r="I88" s="2180"/>
      <c r="J88" s="2180"/>
      <c r="K88" s="2180"/>
      <c r="L88" s="2139"/>
      <c r="M88" s="2139"/>
      <c r="N88" s="2139"/>
      <c r="O88" s="2139"/>
      <c r="P88" s="2139"/>
      <c r="Q88" s="2139"/>
      <c r="R88" s="2139"/>
      <c r="S88" s="2139"/>
      <c r="T88" s="205"/>
      <c r="U88" s="205"/>
      <c r="V88" s="323"/>
      <c r="W88" s="323"/>
      <c r="X88" s="323"/>
      <c r="Y88" s="323"/>
      <c r="Z88" s="323"/>
      <c r="AA88" s="323"/>
      <c r="AB88" s="323"/>
      <c r="AC88" s="323"/>
      <c r="AD88" s="323"/>
      <c r="AE88" s="323"/>
      <c r="AF88" s="323"/>
      <c r="AG88" s="323"/>
      <c r="AH88" s="323"/>
      <c r="AI88" s="323"/>
      <c r="AJ88" s="323"/>
      <c r="AK88" s="323"/>
      <c r="AL88" s="323"/>
      <c r="AM88" s="323"/>
      <c r="AN88" s="323"/>
      <c r="AO88" s="323"/>
      <c r="AP88" s="323"/>
      <c r="AQ88" s="323"/>
      <c r="AR88" s="323"/>
      <c r="AS88" s="350"/>
      <c r="AT88" s="323"/>
      <c r="AU88" s="350"/>
      <c r="AV88" s="323"/>
      <c r="AW88" s="323"/>
      <c r="AX88" s="350"/>
      <c r="AY88" s="352"/>
      <c r="AZ88" s="323"/>
      <c r="BA88" s="350"/>
      <c r="BB88" s="323"/>
      <c r="BC88" s="323"/>
      <c r="BD88" s="323"/>
      <c r="BE88" s="323"/>
      <c r="BF88" s="323"/>
      <c r="BG88" s="323"/>
      <c r="BH88" s="323"/>
      <c r="BI88" s="323"/>
      <c r="BJ88" s="323"/>
      <c r="BK88" s="323"/>
      <c r="BL88" s="350"/>
      <c r="BM88" s="323"/>
      <c r="BN88" s="323"/>
      <c r="BO88" s="323"/>
      <c r="BP88" s="323"/>
      <c r="BQ88" s="323"/>
      <c r="BR88" s="323"/>
      <c r="BS88" s="323"/>
      <c r="BT88" s="323"/>
      <c r="BU88" s="323"/>
      <c r="BV88" s="323"/>
      <c r="BW88" s="323"/>
      <c r="BX88" s="323"/>
      <c r="BY88" s="323"/>
      <c r="BZ88" s="323"/>
      <c r="CA88" s="350"/>
      <c r="CB88" s="350"/>
      <c r="CC88" s="350"/>
      <c r="CD88" s="323"/>
      <c r="CE88" s="350"/>
      <c r="CF88" s="350"/>
      <c r="CG88" s="350"/>
      <c r="CH88" s="323"/>
      <c r="CI88" s="323"/>
      <c r="CJ88" s="15"/>
      <c r="CK88" s="15"/>
    </row>
    <row r="89" spans="2:89" s="18" customFormat="1" ht="30" customHeight="1">
      <c r="B89" s="344"/>
      <c r="C89" s="2172"/>
      <c r="D89" s="2173"/>
      <c r="E89" s="2173"/>
      <c r="F89" s="2173"/>
      <c r="G89" s="2173"/>
      <c r="H89" s="2173"/>
      <c r="I89" s="2173"/>
      <c r="J89" s="2173"/>
      <c r="K89" s="2173"/>
      <c r="L89" s="2174"/>
      <c r="M89" s="2174"/>
      <c r="N89" s="2174"/>
      <c r="O89" s="2174"/>
      <c r="P89" s="2174"/>
      <c r="Q89" s="2174"/>
      <c r="R89" s="2174"/>
      <c r="S89" s="2174"/>
      <c r="T89" s="205"/>
      <c r="U89" s="226"/>
      <c r="V89" s="227"/>
      <c r="W89" s="227"/>
      <c r="X89" s="227"/>
      <c r="Y89" s="227"/>
      <c r="Z89" s="227"/>
      <c r="AA89" s="227"/>
      <c r="AB89" s="227"/>
      <c r="AC89" s="227"/>
      <c r="AD89" s="227"/>
      <c r="AE89" s="227"/>
      <c r="AF89" s="324"/>
      <c r="AG89" s="324"/>
      <c r="AH89" s="324"/>
      <c r="AI89" s="324"/>
      <c r="AJ89" s="324"/>
      <c r="AK89" s="324"/>
      <c r="AL89" s="324"/>
      <c r="AM89" s="324"/>
      <c r="AN89" s="324"/>
      <c r="AO89" s="324"/>
      <c r="AP89" s="324"/>
      <c r="AQ89" s="324"/>
      <c r="AR89" s="324"/>
      <c r="AS89" s="344"/>
      <c r="AT89" s="324"/>
      <c r="AU89" s="344"/>
      <c r="AV89" s="324"/>
      <c r="AW89" s="324"/>
      <c r="AX89" s="344"/>
      <c r="AY89" s="344"/>
      <c r="AZ89" s="324"/>
      <c r="BA89" s="344"/>
      <c r="BB89" s="324"/>
      <c r="BC89" s="324"/>
      <c r="BD89" s="324"/>
      <c r="BE89" s="324"/>
      <c r="BF89" s="324"/>
      <c r="BG89" s="324"/>
      <c r="BH89" s="324"/>
      <c r="BI89" s="324"/>
      <c r="BJ89" s="324"/>
      <c r="BK89" s="324"/>
      <c r="BL89" s="324"/>
      <c r="BM89" s="324"/>
      <c r="BN89" s="324"/>
      <c r="BO89" s="324"/>
      <c r="BP89" s="324"/>
      <c r="BQ89" s="324"/>
      <c r="BR89" s="324"/>
      <c r="BS89" s="324"/>
      <c r="BT89" s="324"/>
      <c r="BU89" s="324"/>
      <c r="BV89" s="324"/>
      <c r="BW89" s="324"/>
      <c r="BX89" s="324"/>
      <c r="BY89" s="324"/>
      <c r="BZ89" s="324"/>
      <c r="CA89" s="344"/>
      <c r="CB89" s="344"/>
      <c r="CC89" s="344"/>
      <c r="CD89" s="344"/>
      <c r="CE89" s="344"/>
      <c r="CF89" s="344"/>
      <c r="CG89" s="344"/>
      <c r="CH89" s="324"/>
      <c r="CI89" s="324"/>
      <c r="CJ89" s="15"/>
      <c r="CK89" s="15"/>
    </row>
    <row r="90" spans="2:89" s="18" customFormat="1" ht="11.25" customHeight="1">
      <c r="B90" s="354"/>
      <c r="C90" s="2175"/>
      <c r="D90" s="2175"/>
      <c r="E90" s="2175"/>
      <c r="F90" s="2175"/>
      <c r="G90" s="2175"/>
      <c r="H90" s="2175"/>
      <c r="I90" s="2175"/>
      <c r="J90" s="2175"/>
      <c r="K90" s="2175"/>
      <c r="L90" s="357"/>
      <c r="M90" s="357"/>
      <c r="N90" s="357"/>
      <c r="O90" s="357"/>
      <c r="P90" s="357"/>
      <c r="Q90" s="357"/>
      <c r="R90" s="357"/>
      <c r="S90" s="357"/>
      <c r="T90" s="205"/>
      <c r="U90" s="205"/>
      <c r="V90" s="323"/>
      <c r="W90" s="358"/>
      <c r="X90" s="358"/>
      <c r="Y90" s="323"/>
      <c r="Z90" s="322"/>
      <c r="AA90" s="322"/>
      <c r="AB90" s="322"/>
      <c r="AC90" s="322"/>
      <c r="AD90" s="322"/>
      <c r="AE90" s="359"/>
      <c r="AF90" s="322"/>
      <c r="AG90" s="359"/>
      <c r="AH90" s="322"/>
      <c r="AI90" s="322"/>
      <c r="AJ90" s="322"/>
      <c r="AK90" s="322"/>
      <c r="AL90" s="359"/>
      <c r="AM90" s="359"/>
      <c r="AN90" s="322"/>
      <c r="AO90" s="322"/>
      <c r="AP90" s="322"/>
      <c r="AQ90" s="322"/>
      <c r="AR90" s="359"/>
      <c r="AS90" s="360"/>
      <c r="AT90" s="322"/>
      <c r="AU90" s="322"/>
      <c r="AV90" s="322"/>
      <c r="AW90" s="354"/>
      <c r="AX90" s="359"/>
      <c r="AY90" s="359"/>
      <c r="AZ90" s="322"/>
      <c r="BA90" s="322"/>
      <c r="BB90" s="354"/>
      <c r="BC90" s="322"/>
      <c r="BD90" s="359"/>
      <c r="BE90" s="322"/>
      <c r="BF90" s="322"/>
      <c r="BG90" s="322"/>
      <c r="BH90" s="359"/>
      <c r="BI90" s="359"/>
      <c r="BJ90" s="359"/>
      <c r="BK90" s="322"/>
      <c r="BL90" s="322"/>
      <c r="BM90" s="322"/>
      <c r="BN90" s="322"/>
      <c r="BO90" s="359"/>
      <c r="BP90" s="322"/>
      <c r="BQ90" s="322"/>
      <c r="BR90" s="322"/>
      <c r="BS90" s="359"/>
      <c r="BT90" s="359"/>
      <c r="BU90" s="322"/>
      <c r="BV90" s="322"/>
      <c r="BW90" s="322"/>
      <c r="BX90" s="322"/>
      <c r="BY90" s="359"/>
      <c r="BZ90" s="359"/>
      <c r="CA90" s="322"/>
      <c r="CB90" s="322"/>
      <c r="CC90" s="322"/>
      <c r="CD90" s="359"/>
      <c r="CE90" s="359"/>
      <c r="CF90" s="359"/>
      <c r="CG90" s="322"/>
      <c r="CH90" s="322"/>
      <c r="CI90" s="322"/>
    </row>
    <row r="91" spans="2:89" ht="18.75" customHeight="1">
      <c r="B91" s="316"/>
      <c r="C91" s="2176"/>
      <c r="D91" s="2176"/>
      <c r="E91" s="2176"/>
      <c r="F91" s="2176"/>
      <c r="G91" s="2176"/>
      <c r="H91" s="2176"/>
      <c r="I91" s="2176"/>
      <c r="J91" s="2176"/>
      <c r="K91" s="2176"/>
      <c r="L91" s="92"/>
      <c r="M91" s="92"/>
      <c r="N91" s="329"/>
      <c r="O91" s="329"/>
      <c r="P91" s="92"/>
      <c r="Q91" s="92"/>
      <c r="R91" s="92"/>
      <c r="S91" s="92"/>
      <c r="T91" s="69"/>
      <c r="U91" s="137"/>
      <c r="V91" s="330"/>
      <c r="W91" s="331"/>
      <c r="X91" s="331"/>
      <c r="Y91" s="335"/>
      <c r="Z91" s="329"/>
      <c r="AA91" s="92"/>
      <c r="AB91" s="329"/>
      <c r="AC91" s="92"/>
      <c r="AD91" s="92"/>
      <c r="AE91" s="52"/>
      <c r="AF91" s="336"/>
      <c r="AG91" s="337"/>
      <c r="AH91" s="336"/>
      <c r="AI91" s="336"/>
      <c r="AJ91" s="336"/>
      <c r="AK91" s="336"/>
      <c r="AL91" s="337"/>
      <c r="AM91" s="337"/>
      <c r="AN91" s="336"/>
      <c r="AO91" s="336"/>
      <c r="AP91" s="336"/>
      <c r="AQ91" s="329"/>
      <c r="AR91" s="332"/>
      <c r="AS91" s="361"/>
      <c r="AT91" s="329"/>
      <c r="AU91" s="92"/>
      <c r="AV91" s="92"/>
      <c r="AW91" s="329"/>
      <c r="AX91" s="52"/>
      <c r="AY91" s="52"/>
      <c r="AZ91" s="329"/>
      <c r="BA91" s="92"/>
      <c r="BB91" s="92"/>
      <c r="BC91" s="92"/>
      <c r="BD91" s="52"/>
      <c r="BE91" s="92"/>
      <c r="BF91" s="92"/>
      <c r="BG91" s="92"/>
      <c r="BH91" s="92"/>
      <c r="BI91" s="52"/>
      <c r="BJ91" s="52"/>
      <c r="BK91" s="92"/>
      <c r="BL91" s="92"/>
      <c r="BM91" s="92"/>
      <c r="BN91" s="92"/>
      <c r="BO91" s="52"/>
      <c r="BP91" s="92"/>
      <c r="BQ91" s="92"/>
      <c r="BR91" s="92"/>
      <c r="BS91" s="92"/>
      <c r="BT91" s="52"/>
      <c r="BU91" s="92"/>
      <c r="BV91" s="92"/>
      <c r="BW91" s="92"/>
      <c r="BX91" s="92"/>
      <c r="BY91" s="52"/>
      <c r="BZ91" s="52"/>
      <c r="CA91" s="92"/>
      <c r="CB91" s="92"/>
      <c r="CC91" s="92"/>
      <c r="CD91" s="92"/>
      <c r="CE91" s="52"/>
      <c r="CF91" s="52"/>
      <c r="CG91" s="92"/>
      <c r="CH91" s="92"/>
      <c r="CI91" s="92"/>
    </row>
    <row r="92" spans="2:89" ht="16.5" customHeight="1">
      <c r="B92" s="316"/>
      <c r="C92" s="2176"/>
      <c r="D92" s="2176"/>
      <c r="E92" s="2176"/>
      <c r="F92" s="2176"/>
      <c r="G92" s="2176"/>
      <c r="H92" s="2176"/>
      <c r="I92" s="2176"/>
      <c r="J92" s="2176"/>
      <c r="K92" s="2176"/>
      <c r="L92" s="92"/>
      <c r="M92" s="92"/>
      <c r="N92" s="92"/>
      <c r="O92" s="329"/>
      <c r="P92" s="92"/>
      <c r="Q92" s="92"/>
      <c r="R92" s="92"/>
      <c r="S92" s="92"/>
      <c r="T92" s="69"/>
      <c r="U92" s="69"/>
      <c r="V92" s="330"/>
      <c r="W92" s="331"/>
      <c r="X92" s="331"/>
      <c r="Y92" s="335"/>
      <c r="Z92" s="329"/>
      <c r="AA92" s="92"/>
      <c r="AB92" s="329"/>
      <c r="AC92" s="92"/>
      <c r="AD92" s="92"/>
      <c r="AE92" s="52"/>
      <c r="AF92" s="336"/>
      <c r="AG92" s="337"/>
      <c r="AH92" s="336"/>
      <c r="AI92" s="336"/>
      <c r="AJ92" s="336"/>
      <c r="AK92" s="336"/>
      <c r="AL92" s="337"/>
      <c r="AM92" s="337"/>
      <c r="AN92" s="336"/>
      <c r="AO92" s="336"/>
      <c r="AP92" s="336"/>
      <c r="AQ92" s="92"/>
      <c r="AR92" s="52"/>
      <c r="AS92" s="52"/>
      <c r="AT92" s="92"/>
      <c r="AU92" s="92"/>
      <c r="AV92" s="92"/>
      <c r="AW92" s="346"/>
      <c r="AX92" s="332"/>
      <c r="AY92" s="361"/>
      <c r="AZ92" s="329"/>
      <c r="BA92" s="92"/>
      <c r="BB92" s="92"/>
      <c r="BC92" s="92"/>
      <c r="BD92" s="52"/>
      <c r="BE92" s="92"/>
      <c r="BF92" s="92"/>
      <c r="BG92" s="92"/>
      <c r="BH92" s="92"/>
      <c r="BI92" s="52"/>
      <c r="BJ92" s="52"/>
      <c r="BK92" s="92"/>
      <c r="BL92" s="92"/>
      <c r="BM92" s="92"/>
      <c r="BN92" s="92"/>
      <c r="BO92" s="52"/>
      <c r="BP92" s="92"/>
      <c r="BQ92" s="92"/>
      <c r="BR92" s="92"/>
      <c r="BS92" s="92"/>
      <c r="BT92" s="52"/>
      <c r="BU92" s="92"/>
      <c r="BV92" s="92"/>
      <c r="BW92" s="92"/>
      <c r="BX92" s="92"/>
      <c r="BY92" s="52"/>
      <c r="BZ92" s="52"/>
      <c r="CA92" s="92"/>
      <c r="CB92" s="92"/>
      <c r="CC92" s="92"/>
      <c r="CD92" s="92"/>
      <c r="CE92" s="52"/>
      <c r="CF92" s="52"/>
      <c r="CG92" s="92"/>
      <c r="CH92" s="92"/>
      <c r="CI92" s="92"/>
    </row>
    <row r="93" spans="2:89" ht="23.25" hidden="1" customHeight="1">
      <c r="B93" s="315"/>
      <c r="C93" s="2177"/>
      <c r="D93" s="2177"/>
      <c r="E93" s="2177"/>
      <c r="F93" s="2177"/>
      <c r="G93" s="2177"/>
      <c r="H93" s="2177"/>
      <c r="I93" s="2177"/>
      <c r="J93" s="2177"/>
      <c r="K93" s="2177"/>
      <c r="L93" s="92"/>
      <c r="M93" s="92"/>
      <c r="N93" s="92"/>
      <c r="O93" s="92"/>
      <c r="P93" s="92"/>
      <c r="Q93" s="92"/>
      <c r="R93" s="92"/>
      <c r="S93" s="92"/>
      <c r="T93" s="69"/>
      <c r="U93" s="69"/>
      <c r="V93" s="330"/>
      <c r="W93" s="331"/>
      <c r="X93" s="331"/>
      <c r="Y93" s="335"/>
      <c r="Z93" s="92"/>
      <c r="AA93" s="92"/>
      <c r="AB93" s="329"/>
      <c r="AC93" s="92"/>
      <c r="AD93" s="92"/>
      <c r="AE93" s="52"/>
      <c r="AF93" s="336"/>
      <c r="AG93" s="337"/>
      <c r="AH93" s="336"/>
      <c r="AI93" s="336"/>
      <c r="AJ93" s="336"/>
      <c r="AK93" s="336"/>
      <c r="AL93" s="337"/>
      <c r="AM93" s="337"/>
      <c r="AN93" s="336"/>
      <c r="AO93" s="336"/>
      <c r="AP93" s="336"/>
      <c r="AQ93" s="92"/>
      <c r="AR93" s="52"/>
      <c r="AS93" s="52"/>
      <c r="AT93" s="92"/>
      <c r="AU93" s="92"/>
      <c r="AV93" s="92"/>
      <c r="AW93" s="315"/>
      <c r="AX93" s="52"/>
      <c r="AY93" s="52"/>
      <c r="AZ93" s="92"/>
      <c r="BA93" s="92"/>
      <c r="BB93" s="92"/>
      <c r="BC93" s="92"/>
      <c r="BD93" s="52"/>
      <c r="BE93" s="92"/>
      <c r="BF93" s="92"/>
      <c r="BG93" s="92"/>
      <c r="BH93" s="92"/>
      <c r="BI93" s="52"/>
      <c r="BJ93" s="52"/>
      <c r="BK93" s="92"/>
      <c r="BL93" s="92"/>
      <c r="BM93" s="92"/>
      <c r="BN93" s="92"/>
      <c r="BO93" s="52"/>
      <c r="BP93" s="92"/>
      <c r="BQ93" s="92"/>
      <c r="BR93" s="92"/>
      <c r="BS93" s="92"/>
      <c r="BT93" s="52"/>
      <c r="BU93" s="92"/>
      <c r="BV93" s="92"/>
      <c r="BW93" s="92"/>
      <c r="BX93" s="92"/>
      <c r="BY93" s="52"/>
      <c r="BZ93" s="52"/>
      <c r="CA93" s="92"/>
      <c r="CB93" s="92"/>
      <c r="CC93" s="92"/>
      <c r="CD93" s="92"/>
      <c r="CE93" s="52"/>
      <c r="CF93" s="52"/>
      <c r="CG93" s="92"/>
      <c r="CH93" s="92"/>
      <c r="CI93" s="92"/>
    </row>
    <row r="94" spans="2:89" ht="21.75" hidden="1" customHeight="1">
      <c r="B94" s="315"/>
      <c r="C94" s="2177"/>
      <c r="D94" s="2177"/>
      <c r="E94" s="2177"/>
      <c r="F94" s="2177"/>
      <c r="G94" s="2177"/>
      <c r="H94" s="2177"/>
      <c r="I94" s="2177"/>
      <c r="J94" s="2177"/>
      <c r="K94" s="2177"/>
      <c r="L94" s="92"/>
      <c r="M94" s="92"/>
      <c r="N94" s="92"/>
      <c r="O94" s="92"/>
      <c r="P94" s="92"/>
      <c r="Q94" s="92"/>
      <c r="R94" s="92"/>
      <c r="S94" s="92"/>
      <c r="T94" s="69"/>
      <c r="U94" s="69"/>
      <c r="V94" s="330"/>
      <c r="W94" s="331"/>
      <c r="X94" s="331"/>
      <c r="Y94" s="335"/>
      <c r="Z94" s="92"/>
      <c r="AA94" s="92"/>
      <c r="AB94" s="329"/>
      <c r="AC94" s="92"/>
      <c r="AD94" s="92"/>
      <c r="AE94" s="52"/>
      <c r="AF94" s="336"/>
      <c r="AG94" s="337"/>
      <c r="AH94" s="336"/>
      <c r="AI94" s="336"/>
      <c r="AJ94" s="336"/>
      <c r="AK94" s="336"/>
      <c r="AL94" s="337"/>
      <c r="AM94" s="337"/>
      <c r="AN94" s="336"/>
      <c r="AO94" s="336"/>
      <c r="AP94" s="336"/>
      <c r="AQ94" s="92"/>
      <c r="AR94" s="52"/>
      <c r="AS94" s="52"/>
      <c r="AT94" s="92"/>
      <c r="AU94" s="92"/>
      <c r="AV94" s="92"/>
      <c r="AW94" s="315"/>
      <c r="AX94" s="52"/>
      <c r="AY94" s="52"/>
      <c r="AZ94" s="92"/>
      <c r="BA94" s="92"/>
      <c r="BB94" s="92"/>
      <c r="BC94" s="92"/>
      <c r="BD94" s="52"/>
      <c r="BE94" s="92"/>
      <c r="BF94" s="92"/>
      <c r="BG94" s="92"/>
      <c r="BH94" s="92"/>
      <c r="BI94" s="52"/>
      <c r="BJ94" s="52"/>
      <c r="BK94" s="92"/>
      <c r="BL94" s="92"/>
      <c r="BM94" s="92"/>
      <c r="BN94" s="92"/>
      <c r="BO94" s="52"/>
      <c r="BP94" s="92"/>
      <c r="BQ94" s="92"/>
      <c r="BR94" s="92"/>
      <c r="BS94" s="92"/>
      <c r="BT94" s="52"/>
      <c r="BU94" s="92"/>
      <c r="BV94" s="92"/>
      <c r="BW94" s="92"/>
      <c r="BX94" s="92"/>
      <c r="BY94" s="52"/>
      <c r="BZ94" s="52"/>
      <c r="CA94" s="92"/>
      <c r="CB94" s="92"/>
      <c r="CC94" s="92"/>
      <c r="CD94" s="92"/>
      <c r="CE94" s="52"/>
      <c r="CF94" s="52"/>
      <c r="CG94" s="92"/>
      <c r="CH94" s="92"/>
      <c r="CI94" s="92"/>
    </row>
    <row r="95" spans="2:89" ht="23.25" hidden="1" customHeight="1">
      <c r="B95" s="315"/>
      <c r="C95" s="2177"/>
      <c r="D95" s="2177"/>
      <c r="E95" s="2177"/>
      <c r="F95" s="2177"/>
      <c r="G95" s="2177"/>
      <c r="H95" s="2177"/>
      <c r="I95" s="2177"/>
      <c r="J95" s="2177"/>
      <c r="K95" s="2177"/>
      <c r="L95" s="92"/>
      <c r="M95" s="92"/>
      <c r="N95" s="92"/>
      <c r="O95" s="92"/>
      <c r="P95" s="92"/>
      <c r="Q95" s="92"/>
      <c r="R95" s="92"/>
      <c r="S95" s="92"/>
      <c r="T95" s="69"/>
      <c r="U95" s="69"/>
      <c r="V95" s="330"/>
      <c r="W95" s="331"/>
      <c r="X95" s="331"/>
      <c r="Y95" s="335"/>
      <c r="Z95" s="92"/>
      <c r="AA95" s="92"/>
      <c r="AB95" s="329"/>
      <c r="AC95" s="92"/>
      <c r="AD95" s="92"/>
      <c r="AE95" s="52"/>
      <c r="AF95" s="336"/>
      <c r="AG95" s="337"/>
      <c r="AH95" s="336"/>
      <c r="AI95" s="336"/>
      <c r="AJ95" s="336"/>
      <c r="AK95" s="336"/>
      <c r="AL95" s="337"/>
      <c r="AM95" s="337"/>
      <c r="AN95" s="336"/>
      <c r="AO95" s="336"/>
      <c r="AP95" s="336"/>
      <c r="AQ95" s="92"/>
      <c r="AR95" s="52"/>
      <c r="AS95" s="52"/>
      <c r="AT95" s="92"/>
      <c r="AU95" s="92"/>
      <c r="AV95" s="92"/>
      <c r="AW95" s="315"/>
      <c r="AX95" s="52"/>
      <c r="AY95" s="52"/>
      <c r="AZ95" s="92"/>
      <c r="BA95" s="92"/>
      <c r="BB95" s="92"/>
      <c r="BC95" s="92"/>
      <c r="BD95" s="52"/>
      <c r="BE95" s="92"/>
      <c r="BF95" s="92"/>
      <c r="BG95" s="92"/>
      <c r="BH95" s="92"/>
      <c r="BI95" s="52"/>
      <c r="BJ95" s="52"/>
      <c r="BK95" s="92"/>
      <c r="BL95" s="92"/>
      <c r="BM95" s="92"/>
      <c r="BN95" s="92"/>
      <c r="BO95" s="52"/>
      <c r="BP95" s="92"/>
      <c r="BQ95" s="92"/>
      <c r="BR95" s="92"/>
      <c r="BS95" s="92"/>
      <c r="BT95" s="52"/>
      <c r="BU95" s="92"/>
      <c r="BV95" s="92"/>
      <c r="BW95" s="92"/>
      <c r="BX95" s="92"/>
      <c r="BY95" s="52"/>
      <c r="BZ95" s="52"/>
      <c r="CA95" s="92"/>
      <c r="CB95" s="92"/>
      <c r="CC95" s="92"/>
      <c r="CD95" s="92"/>
      <c r="CE95" s="52"/>
      <c r="CF95" s="52"/>
      <c r="CG95" s="92"/>
      <c r="CH95" s="92"/>
      <c r="CI95" s="92"/>
    </row>
    <row r="96" spans="2:89" ht="11.25" hidden="1" customHeight="1">
      <c r="B96" s="315"/>
      <c r="C96" s="2177"/>
      <c r="D96" s="2177"/>
      <c r="E96" s="2177"/>
      <c r="F96" s="2177"/>
      <c r="G96" s="2177"/>
      <c r="H96" s="2177"/>
      <c r="I96" s="2177"/>
      <c r="J96" s="2177"/>
      <c r="K96" s="2177"/>
      <c r="L96" s="92"/>
      <c r="M96" s="92"/>
      <c r="N96" s="92"/>
      <c r="O96" s="92"/>
      <c r="P96" s="92"/>
      <c r="Q96" s="92"/>
      <c r="R96" s="92"/>
      <c r="S96" s="92"/>
      <c r="T96" s="69"/>
      <c r="U96" s="69"/>
      <c r="V96" s="330"/>
      <c r="W96" s="331"/>
      <c r="X96" s="331"/>
      <c r="Y96" s="335"/>
      <c r="Z96" s="92"/>
      <c r="AA96" s="92"/>
      <c r="AB96" s="329"/>
      <c r="AC96" s="92"/>
      <c r="AD96" s="92"/>
      <c r="AE96" s="52"/>
      <c r="AF96" s="336"/>
      <c r="AG96" s="337"/>
      <c r="AH96" s="336"/>
      <c r="AI96" s="336"/>
      <c r="AJ96" s="336"/>
      <c r="AK96" s="336"/>
      <c r="AL96" s="337"/>
      <c r="AM96" s="337"/>
      <c r="AN96" s="336"/>
      <c r="AO96" s="336"/>
      <c r="AP96" s="336"/>
      <c r="AQ96" s="92"/>
      <c r="AR96" s="52"/>
      <c r="AS96" s="52"/>
      <c r="AT96" s="92"/>
      <c r="AU96" s="92"/>
      <c r="AV96" s="92"/>
      <c r="AW96" s="315"/>
      <c r="AX96" s="52"/>
      <c r="AY96" s="52"/>
      <c r="AZ96" s="92"/>
      <c r="BA96" s="92"/>
      <c r="BB96" s="92"/>
      <c r="BC96" s="92"/>
      <c r="BD96" s="52"/>
      <c r="BE96" s="92"/>
      <c r="BF96" s="92"/>
      <c r="BG96" s="92"/>
      <c r="BH96" s="92"/>
      <c r="BI96" s="52"/>
      <c r="BJ96" s="52"/>
      <c r="BK96" s="92"/>
      <c r="BL96" s="92"/>
      <c r="BM96" s="92"/>
      <c r="BN96" s="92"/>
      <c r="BO96" s="52"/>
      <c r="BP96" s="92"/>
      <c r="BQ96" s="92"/>
      <c r="BR96" s="92"/>
      <c r="BS96" s="92"/>
      <c r="BT96" s="52"/>
      <c r="BU96" s="92"/>
      <c r="BV96" s="92"/>
      <c r="BW96" s="92"/>
      <c r="BX96" s="92"/>
      <c r="BY96" s="52"/>
      <c r="BZ96" s="52"/>
      <c r="CA96" s="92"/>
      <c r="CB96" s="92"/>
      <c r="CC96" s="92"/>
      <c r="CD96" s="92"/>
      <c r="CE96" s="52"/>
      <c r="CF96" s="52"/>
      <c r="CG96" s="92"/>
      <c r="CH96" s="92"/>
      <c r="CI96" s="92"/>
    </row>
    <row r="97" spans="2:89" ht="11.25" hidden="1" customHeight="1">
      <c r="B97" s="315"/>
      <c r="C97" s="2177"/>
      <c r="D97" s="2177"/>
      <c r="E97" s="2177"/>
      <c r="F97" s="2177"/>
      <c r="G97" s="2177"/>
      <c r="H97" s="2177"/>
      <c r="I97" s="2177"/>
      <c r="J97" s="2177"/>
      <c r="K97" s="2177"/>
      <c r="L97" s="92"/>
      <c r="M97" s="92"/>
      <c r="N97" s="92"/>
      <c r="O97" s="92"/>
      <c r="P97" s="92"/>
      <c r="Q97" s="92"/>
      <c r="R97" s="92"/>
      <c r="S97" s="92"/>
      <c r="T97" s="69"/>
      <c r="U97" s="69"/>
      <c r="V97" s="330"/>
      <c r="W97" s="331"/>
      <c r="X97" s="331"/>
      <c r="Y97" s="335"/>
      <c r="Z97" s="92"/>
      <c r="AA97" s="92"/>
      <c r="AB97" s="329"/>
      <c r="AC97" s="92"/>
      <c r="AD97" s="92"/>
      <c r="AE97" s="52"/>
      <c r="AF97" s="336"/>
      <c r="AG97" s="337"/>
      <c r="AH97" s="336"/>
      <c r="AI97" s="336"/>
      <c r="AJ97" s="336"/>
      <c r="AK97" s="336"/>
      <c r="AL97" s="337"/>
      <c r="AM97" s="337"/>
      <c r="AN97" s="336"/>
      <c r="AO97" s="336"/>
      <c r="AP97" s="336"/>
      <c r="AQ97" s="92"/>
      <c r="AR97" s="52"/>
      <c r="AS97" s="52"/>
      <c r="AT97" s="92"/>
      <c r="AU97" s="92"/>
      <c r="AV97" s="92"/>
      <c r="AW97" s="315"/>
      <c r="AX97" s="52"/>
      <c r="AY97" s="52"/>
      <c r="AZ97" s="92"/>
      <c r="BA97" s="92"/>
      <c r="BB97" s="92"/>
      <c r="BC97" s="92"/>
      <c r="BD97" s="52"/>
      <c r="BE97" s="92"/>
      <c r="BF97" s="92"/>
      <c r="BG97" s="92"/>
      <c r="BH97" s="92"/>
      <c r="BI97" s="52"/>
      <c r="BJ97" s="52"/>
      <c r="BK97" s="92"/>
      <c r="BL97" s="92"/>
      <c r="BM97" s="92"/>
      <c r="BN97" s="92"/>
      <c r="BO97" s="52"/>
      <c r="BP97" s="92"/>
      <c r="BQ97" s="92"/>
      <c r="BR97" s="92"/>
      <c r="BS97" s="92"/>
      <c r="BT97" s="52"/>
      <c r="BU97" s="92"/>
      <c r="BV97" s="92"/>
      <c r="BW97" s="92"/>
      <c r="BX97" s="92"/>
      <c r="BY97" s="52"/>
      <c r="BZ97" s="52"/>
      <c r="CA97" s="92"/>
      <c r="CB97" s="92"/>
      <c r="CC97" s="92"/>
      <c r="CD97" s="92"/>
      <c r="CE97" s="52"/>
      <c r="CF97" s="52"/>
      <c r="CG97" s="92"/>
      <c r="CH97" s="92"/>
      <c r="CI97" s="92"/>
    </row>
    <row r="98" spans="2:89" ht="11.25" hidden="1" customHeight="1">
      <c r="B98" s="315"/>
      <c r="C98" s="2177"/>
      <c r="D98" s="2177"/>
      <c r="E98" s="2177"/>
      <c r="F98" s="2177"/>
      <c r="G98" s="2177"/>
      <c r="H98" s="2177"/>
      <c r="I98" s="2177"/>
      <c r="J98" s="2177"/>
      <c r="K98" s="2177"/>
      <c r="L98" s="92"/>
      <c r="M98" s="92"/>
      <c r="N98" s="92"/>
      <c r="O98" s="92"/>
      <c r="P98" s="92"/>
      <c r="Q98" s="92"/>
      <c r="R98" s="92"/>
      <c r="S98" s="92"/>
      <c r="T98" s="69"/>
      <c r="U98" s="69"/>
      <c r="V98" s="330"/>
      <c r="W98" s="331"/>
      <c r="X98" s="331"/>
      <c r="Y98" s="335"/>
      <c r="Z98" s="92"/>
      <c r="AA98" s="92"/>
      <c r="AB98" s="329"/>
      <c r="AC98" s="92"/>
      <c r="AD98" s="92"/>
      <c r="AE98" s="52"/>
      <c r="AF98" s="336"/>
      <c r="AG98" s="337"/>
      <c r="AH98" s="336"/>
      <c r="AI98" s="336"/>
      <c r="AJ98" s="336"/>
      <c r="AK98" s="336"/>
      <c r="AL98" s="337"/>
      <c r="AM98" s="337"/>
      <c r="AN98" s="336"/>
      <c r="AO98" s="336"/>
      <c r="AP98" s="336"/>
      <c r="AQ98" s="92"/>
      <c r="AR98" s="52"/>
      <c r="AS98" s="52"/>
      <c r="AT98" s="92"/>
      <c r="AU98" s="92"/>
      <c r="AV98" s="92"/>
      <c r="AW98" s="315"/>
      <c r="AX98" s="52"/>
      <c r="AY98" s="52"/>
      <c r="AZ98" s="92"/>
      <c r="BA98" s="92"/>
      <c r="BB98" s="92"/>
      <c r="BC98" s="92"/>
      <c r="BD98" s="52"/>
      <c r="BE98" s="92"/>
      <c r="BF98" s="92"/>
      <c r="BG98" s="92"/>
      <c r="BH98" s="92"/>
      <c r="BI98" s="52"/>
      <c r="BJ98" s="52"/>
      <c r="BK98" s="92"/>
      <c r="BL98" s="92"/>
      <c r="BM98" s="92"/>
      <c r="BN98" s="92"/>
      <c r="BO98" s="52"/>
      <c r="BP98" s="92"/>
      <c r="BQ98" s="92"/>
      <c r="BR98" s="92"/>
      <c r="BS98" s="92"/>
      <c r="BT98" s="52"/>
      <c r="BU98" s="92"/>
      <c r="BV98" s="92"/>
      <c r="BW98" s="92"/>
      <c r="BX98" s="92"/>
      <c r="BY98" s="52"/>
      <c r="BZ98" s="52"/>
      <c r="CA98" s="92"/>
      <c r="CB98" s="92"/>
      <c r="CC98" s="92"/>
      <c r="CD98" s="92"/>
      <c r="CE98" s="52"/>
      <c r="CF98" s="52"/>
      <c r="CG98" s="92"/>
      <c r="CH98" s="92"/>
      <c r="CI98" s="92"/>
    </row>
    <row r="99" spans="2:89" ht="11.25" customHeight="1">
      <c r="B99" s="315"/>
      <c r="C99" s="2186"/>
      <c r="D99" s="2186"/>
      <c r="E99" s="2186"/>
      <c r="F99" s="2186"/>
      <c r="G99" s="2186"/>
      <c r="H99" s="2186"/>
      <c r="I99" s="2186"/>
      <c r="J99" s="2186"/>
      <c r="K99" s="2186"/>
      <c r="L99" s="92"/>
      <c r="M99" s="92"/>
      <c r="N99" s="92"/>
      <c r="O99" s="329"/>
      <c r="P99" s="92"/>
      <c r="Q99" s="92"/>
      <c r="R99" s="92"/>
      <c r="S99" s="92"/>
      <c r="T99" s="69"/>
      <c r="U99" s="69"/>
      <c r="V99" s="330"/>
      <c r="W99" s="331"/>
      <c r="X99" s="331"/>
      <c r="Y99" s="335"/>
      <c r="Z99" s="92"/>
      <c r="AA99" s="92"/>
      <c r="AB99" s="329"/>
      <c r="AC99" s="92"/>
      <c r="AD99" s="329"/>
      <c r="AE99" s="52"/>
      <c r="AF99" s="336"/>
      <c r="AG99" s="337"/>
      <c r="AH99" s="336"/>
      <c r="AI99" s="336"/>
      <c r="AJ99" s="336"/>
      <c r="AK99" s="336"/>
      <c r="AL99" s="337"/>
      <c r="AM99" s="337"/>
      <c r="AN99" s="336"/>
      <c r="AO99" s="336"/>
      <c r="AP99" s="336"/>
      <c r="AQ99" s="329"/>
      <c r="AR99" s="52"/>
      <c r="AS99" s="52"/>
      <c r="AT99" s="92"/>
      <c r="AU99" s="346"/>
      <c r="AV99" s="92"/>
      <c r="AW99" s="329"/>
      <c r="AX99" s="52"/>
      <c r="AY99" s="52"/>
      <c r="AZ99" s="329"/>
      <c r="BA99" s="346"/>
      <c r="BB99" s="92"/>
      <c r="BC99" s="92"/>
      <c r="BD99" s="52"/>
      <c r="BE99" s="92"/>
      <c r="BF99" s="92"/>
      <c r="BG99" s="92"/>
      <c r="BH99" s="92"/>
      <c r="BI99" s="52"/>
      <c r="BJ99" s="52"/>
      <c r="BK99" s="92"/>
      <c r="BL99" s="92"/>
      <c r="BM99" s="92"/>
      <c r="BN99" s="92"/>
      <c r="BO99" s="52"/>
      <c r="BP99" s="92"/>
      <c r="BQ99" s="92"/>
      <c r="BR99" s="92"/>
      <c r="BS99" s="92"/>
      <c r="BT99" s="52"/>
      <c r="BU99" s="92"/>
      <c r="BV99" s="92"/>
      <c r="BW99" s="92"/>
      <c r="BX99" s="92"/>
      <c r="BY99" s="52"/>
      <c r="BZ99" s="52"/>
      <c r="CA99" s="92"/>
      <c r="CB99" s="92"/>
      <c r="CC99" s="92"/>
      <c r="CD99" s="92"/>
      <c r="CE99" s="52"/>
      <c r="CF99" s="52"/>
      <c r="CG99" s="92"/>
      <c r="CH99" s="92"/>
      <c r="CI99" s="92"/>
    </row>
    <row r="100" spans="2:89" ht="9.75" customHeight="1">
      <c r="B100" s="315"/>
      <c r="C100" s="2181"/>
      <c r="D100" s="2181"/>
      <c r="E100" s="2181"/>
      <c r="F100" s="2181"/>
      <c r="G100" s="2181"/>
      <c r="H100" s="2181"/>
      <c r="I100" s="2181"/>
      <c r="J100" s="2181"/>
      <c r="K100" s="2181"/>
      <c r="L100" s="92"/>
      <c r="M100" s="92"/>
      <c r="N100" s="92"/>
      <c r="O100" s="329"/>
      <c r="P100" s="92"/>
      <c r="Q100" s="92"/>
      <c r="R100" s="92"/>
      <c r="S100" s="92"/>
      <c r="T100" s="69"/>
      <c r="U100" s="69"/>
      <c r="V100" s="330"/>
      <c r="W100" s="331"/>
      <c r="X100" s="331"/>
      <c r="Y100" s="335"/>
      <c r="Z100" s="92"/>
      <c r="AA100" s="92"/>
      <c r="AB100" s="92"/>
      <c r="AC100" s="92"/>
      <c r="AD100" s="329"/>
      <c r="AE100" s="52"/>
      <c r="AF100" s="336"/>
      <c r="AG100" s="337"/>
      <c r="AH100" s="336"/>
      <c r="AI100" s="336"/>
      <c r="AJ100" s="336"/>
      <c r="AK100" s="336"/>
      <c r="AL100" s="337"/>
      <c r="AM100" s="337"/>
      <c r="AN100" s="336"/>
      <c r="AO100" s="336"/>
      <c r="AP100" s="336"/>
      <c r="AQ100" s="92"/>
      <c r="AR100" s="52"/>
      <c r="AS100" s="52"/>
      <c r="AT100" s="92"/>
      <c r="AU100" s="92"/>
      <c r="AV100" s="92"/>
      <c r="AW100" s="329"/>
      <c r="AX100" s="52"/>
      <c r="AY100" s="52"/>
      <c r="AZ100" s="92"/>
      <c r="BA100" s="329"/>
      <c r="BB100" s="92"/>
      <c r="BC100" s="92"/>
      <c r="BD100" s="52"/>
      <c r="BE100" s="92"/>
      <c r="BF100" s="92"/>
      <c r="BG100" s="92"/>
      <c r="BH100" s="92"/>
      <c r="BI100" s="52"/>
      <c r="BJ100" s="52"/>
      <c r="BK100" s="92"/>
      <c r="BL100" s="92"/>
      <c r="BM100" s="92"/>
      <c r="BN100" s="92"/>
      <c r="BO100" s="52"/>
      <c r="BP100" s="92"/>
      <c r="BQ100" s="92"/>
      <c r="BR100" s="92"/>
      <c r="BS100" s="92"/>
      <c r="BT100" s="52"/>
      <c r="BU100" s="92"/>
      <c r="BV100" s="92"/>
      <c r="BW100" s="92"/>
      <c r="BX100" s="92"/>
      <c r="BY100" s="52"/>
      <c r="BZ100" s="52"/>
      <c r="CA100" s="92"/>
      <c r="CB100" s="92"/>
      <c r="CC100" s="92"/>
      <c r="CD100" s="92"/>
      <c r="CE100" s="52"/>
      <c r="CF100" s="52"/>
      <c r="CG100" s="92"/>
      <c r="CH100" s="92"/>
      <c r="CI100" s="92"/>
    </row>
    <row r="101" spans="2:89" s="18" customFormat="1" ht="11.25" customHeight="1">
      <c r="B101" s="344"/>
      <c r="C101" s="2182"/>
      <c r="D101" s="2182"/>
      <c r="E101" s="2182"/>
      <c r="F101" s="2182"/>
      <c r="G101" s="2182"/>
      <c r="H101" s="2182"/>
      <c r="I101" s="2182"/>
      <c r="J101" s="2182"/>
      <c r="K101" s="2182"/>
      <c r="L101" s="2183"/>
      <c r="M101" s="2183"/>
      <c r="N101" s="2183"/>
      <c r="O101" s="2183"/>
      <c r="P101" s="2183"/>
      <c r="Q101" s="2183"/>
      <c r="R101" s="2183"/>
      <c r="S101" s="2183"/>
      <c r="T101" s="205"/>
      <c r="U101" s="226"/>
      <c r="V101" s="227"/>
      <c r="W101" s="227"/>
      <c r="X101" s="227"/>
      <c r="Y101" s="227"/>
      <c r="Z101" s="227"/>
      <c r="AA101" s="227"/>
      <c r="AB101" s="227"/>
      <c r="AC101" s="227"/>
      <c r="AD101" s="227"/>
      <c r="AE101" s="227"/>
      <c r="AF101" s="362"/>
      <c r="AG101" s="362"/>
      <c r="AH101" s="362"/>
      <c r="AI101" s="362"/>
      <c r="AJ101" s="362"/>
      <c r="AK101" s="362"/>
      <c r="AL101" s="362"/>
      <c r="AM101" s="362"/>
      <c r="AN101" s="362"/>
      <c r="AO101" s="324"/>
      <c r="AP101" s="324"/>
      <c r="AQ101" s="324"/>
      <c r="AR101" s="324"/>
      <c r="AS101" s="324"/>
      <c r="AT101" s="324"/>
      <c r="AU101" s="324"/>
      <c r="AV101" s="324"/>
      <c r="AW101" s="324"/>
      <c r="AX101" s="324"/>
      <c r="AY101" s="324"/>
      <c r="AZ101" s="324"/>
      <c r="BA101" s="324"/>
      <c r="BB101" s="324"/>
      <c r="BC101" s="324"/>
      <c r="BD101" s="324"/>
      <c r="BE101" s="324"/>
      <c r="BF101" s="324"/>
      <c r="BG101" s="324"/>
      <c r="BH101" s="344"/>
      <c r="BI101" s="324"/>
      <c r="BJ101" s="324"/>
      <c r="BK101" s="324"/>
      <c r="BL101" s="344"/>
      <c r="BM101" s="324"/>
      <c r="BN101" s="324"/>
      <c r="BO101" s="324"/>
      <c r="BP101" s="324"/>
      <c r="BQ101" s="324"/>
      <c r="BR101" s="324"/>
      <c r="BS101" s="324"/>
      <c r="BT101" s="324"/>
      <c r="BU101" s="324"/>
      <c r="BV101" s="324"/>
      <c r="BW101" s="324"/>
      <c r="BX101" s="324"/>
      <c r="BY101" s="324"/>
      <c r="BZ101" s="324"/>
      <c r="CA101" s="324"/>
      <c r="CB101" s="324"/>
      <c r="CC101" s="324"/>
      <c r="CD101" s="324"/>
      <c r="CE101" s="324"/>
      <c r="CF101" s="324"/>
      <c r="CG101" s="324"/>
      <c r="CH101" s="324"/>
      <c r="CI101" s="324"/>
      <c r="CJ101" s="15"/>
      <c r="CK101" s="15"/>
    </row>
    <row r="102" spans="2:89" s="18" customFormat="1" ht="11.25" customHeight="1">
      <c r="B102" s="322"/>
      <c r="C102" s="2184"/>
      <c r="D102" s="2184"/>
      <c r="E102" s="2184"/>
      <c r="F102" s="2184"/>
      <c r="G102" s="2184"/>
      <c r="H102" s="2184"/>
      <c r="I102" s="2184"/>
      <c r="J102" s="2184"/>
      <c r="K102" s="2184"/>
      <c r="L102" s="357"/>
      <c r="M102" s="357"/>
      <c r="N102" s="357"/>
      <c r="O102" s="357"/>
      <c r="P102" s="357"/>
      <c r="Q102" s="357"/>
      <c r="R102" s="357"/>
      <c r="S102" s="357"/>
      <c r="T102" s="205"/>
      <c r="U102" s="205"/>
      <c r="V102" s="323"/>
      <c r="W102" s="358"/>
      <c r="X102" s="358"/>
      <c r="Y102" s="323"/>
      <c r="Z102" s="322"/>
      <c r="AA102" s="322"/>
      <c r="AB102" s="322"/>
      <c r="AC102" s="322"/>
      <c r="AD102" s="322"/>
      <c r="AE102" s="359"/>
      <c r="AF102" s="322"/>
      <c r="AG102" s="359"/>
      <c r="AH102" s="322"/>
      <c r="AI102" s="322"/>
      <c r="AJ102" s="322"/>
      <c r="AK102" s="322"/>
      <c r="AL102" s="359"/>
      <c r="AM102" s="359"/>
      <c r="AN102" s="322"/>
      <c r="AO102" s="322"/>
      <c r="AP102" s="322"/>
      <c r="AQ102" s="322"/>
      <c r="AR102" s="359"/>
      <c r="AS102" s="359"/>
      <c r="AT102" s="322"/>
      <c r="AU102" s="322"/>
      <c r="AV102" s="322"/>
      <c r="AW102" s="322"/>
      <c r="AX102" s="359"/>
      <c r="AY102" s="359"/>
      <c r="AZ102" s="322"/>
      <c r="BA102" s="322"/>
      <c r="BB102" s="322"/>
      <c r="BC102" s="322"/>
      <c r="BD102" s="359"/>
      <c r="BE102" s="322"/>
      <c r="BF102" s="322"/>
      <c r="BG102" s="322"/>
      <c r="BH102" s="322"/>
      <c r="BI102" s="359"/>
      <c r="BJ102" s="359"/>
      <c r="BK102" s="322"/>
      <c r="BL102" s="322"/>
      <c r="BM102" s="322"/>
      <c r="BN102" s="322"/>
      <c r="BO102" s="359"/>
      <c r="BP102" s="322"/>
      <c r="BQ102" s="322"/>
      <c r="BR102" s="322"/>
      <c r="BS102" s="322"/>
      <c r="BT102" s="322"/>
      <c r="BU102" s="322"/>
      <c r="BV102" s="322"/>
      <c r="BW102" s="322"/>
      <c r="BX102" s="322"/>
      <c r="BY102" s="359"/>
      <c r="BZ102" s="359"/>
      <c r="CA102" s="322"/>
      <c r="CB102" s="322"/>
      <c r="CC102" s="322"/>
      <c r="CD102" s="322"/>
      <c r="CE102" s="359"/>
      <c r="CF102" s="359"/>
      <c r="CG102" s="322"/>
      <c r="CH102" s="322"/>
      <c r="CI102" s="322"/>
      <c r="CJ102" s="15"/>
      <c r="CK102" s="15"/>
    </row>
    <row r="103" spans="2:89" s="18" customFormat="1" ht="17.25" customHeight="1">
      <c r="B103" s="315"/>
      <c r="C103" s="2185"/>
      <c r="D103" s="2185"/>
      <c r="E103" s="2185"/>
      <c r="F103" s="2185"/>
      <c r="G103" s="2185"/>
      <c r="H103" s="2185"/>
      <c r="I103" s="2185"/>
      <c r="J103" s="2185"/>
      <c r="K103" s="2185"/>
      <c r="L103" s="92"/>
      <c r="M103" s="92"/>
      <c r="N103" s="92"/>
      <c r="O103" s="92"/>
      <c r="P103" s="92"/>
      <c r="Q103" s="2148"/>
      <c r="R103" s="92"/>
      <c r="S103" s="92"/>
      <c r="T103" s="69"/>
      <c r="U103" s="137"/>
      <c r="V103" s="330"/>
      <c r="W103" s="2159"/>
      <c r="X103" s="2159"/>
      <c r="Y103" s="335"/>
      <c r="Z103" s="329"/>
      <c r="AA103" s="92"/>
      <c r="AB103" s="329"/>
      <c r="AC103" s="92"/>
      <c r="AD103" s="92"/>
      <c r="AE103" s="52"/>
      <c r="AF103" s="336"/>
      <c r="AG103" s="337"/>
      <c r="AH103" s="336"/>
      <c r="AI103" s="336"/>
      <c r="AJ103" s="336"/>
      <c r="AK103" s="336"/>
      <c r="AL103" s="337"/>
      <c r="AM103" s="337"/>
      <c r="AN103" s="336"/>
      <c r="AO103" s="336"/>
      <c r="AP103" s="336"/>
      <c r="AQ103" s="92"/>
      <c r="AR103" s="52"/>
      <c r="AS103" s="52"/>
      <c r="AT103" s="92"/>
      <c r="AU103" s="92"/>
      <c r="AV103" s="92"/>
      <c r="AW103" s="92"/>
      <c r="AX103" s="52"/>
      <c r="AY103" s="52"/>
      <c r="AZ103" s="92"/>
      <c r="BA103" s="92"/>
      <c r="BB103" s="92"/>
      <c r="BC103" s="329"/>
      <c r="BD103" s="52"/>
      <c r="BE103" s="329"/>
      <c r="BF103" s="92"/>
      <c r="BG103" s="92"/>
      <c r="BH103" s="329"/>
      <c r="BI103" s="2189"/>
      <c r="BJ103" s="2189"/>
      <c r="BK103" s="329"/>
      <c r="BL103" s="92"/>
      <c r="BM103" s="92"/>
      <c r="BN103" s="92"/>
      <c r="BO103" s="52"/>
      <c r="BP103" s="92"/>
      <c r="BQ103" s="92"/>
      <c r="BR103" s="92"/>
      <c r="BS103" s="92"/>
      <c r="BT103" s="52"/>
      <c r="BU103" s="92"/>
      <c r="BV103" s="92"/>
      <c r="BW103" s="92"/>
      <c r="BX103" s="92"/>
      <c r="BY103" s="52"/>
      <c r="BZ103" s="52"/>
      <c r="CA103" s="92"/>
      <c r="CB103" s="92"/>
      <c r="CC103" s="92"/>
      <c r="CD103" s="92"/>
      <c r="CE103" s="52"/>
      <c r="CF103" s="52"/>
      <c r="CG103" s="92"/>
      <c r="CH103" s="92"/>
      <c r="CI103" s="92"/>
    </row>
    <row r="104" spans="2:89" s="18" customFormat="1" ht="14.25" customHeight="1">
      <c r="B104" s="316"/>
      <c r="C104" s="2176"/>
      <c r="D104" s="2176"/>
      <c r="E104" s="2176"/>
      <c r="F104" s="2176"/>
      <c r="G104" s="2176"/>
      <c r="H104" s="2176"/>
      <c r="I104" s="2176"/>
      <c r="J104" s="2176"/>
      <c r="K104" s="2176"/>
      <c r="L104" s="92"/>
      <c r="M104" s="92"/>
      <c r="N104" s="92"/>
      <c r="O104" s="92"/>
      <c r="P104" s="21"/>
      <c r="Q104" s="2148"/>
      <c r="R104" s="21"/>
      <c r="S104" s="21"/>
      <c r="T104" s="69"/>
      <c r="U104" s="69"/>
      <c r="V104" s="330"/>
      <c r="W104" s="2159"/>
      <c r="X104" s="2159"/>
      <c r="Y104" s="335"/>
      <c r="Z104" s="329"/>
      <c r="AA104" s="92"/>
      <c r="AB104" s="329"/>
      <c r="AC104" s="92"/>
      <c r="AD104" s="92"/>
      <c r="AE104" s="52"/>
      <c r="AF104" s="336"/>
      <c r="AG104" s="337"/>
      <c r="AH104" s="336"/>
      <c r="AI104" s="336"/>
      <c r="AJ104" s="336"/>
      <c r="AK104" s="336"/>
      <c r="AL104" s="337"/>
      <c r="AM104" s="337"/>
      <c r="AN104" s="336"/>
      <c r="AO104" s="336"/>
      <c r="AP104" s="336"/>
      <c r="AQ104" s="92"/>
      <c r="AR104" s="52"/>
      <c r="AS104" s="52"/>
      <c r="AT104" s="92"/>
      <c r="AU104" s="92"/>
      <c r="AV104" s="92"/>
      <c r="AW104" s="92"/>
      <c r="AX104" s="52"/>
      <c r="AY104" s="52"/>
      <c r="AZ104" s="92"/>
      <c r="BA104" s="92"/>
      <c r="BB104" s="92"/>
      <c r="BC104" s="329"/>
      <c r="BD104" s="52"/>
      <c r="BE104" s="329"/>
      <c r="BF104" s="92"/>
      <c r="BG104" s="92"/>
      <c r="BH104" s="329"/>
      <c r="BI104" s="2189"/>
      <c r="BJ104" s="2189"/>
      <c r="BK104" s="329"/>
      <c r="BL104" s="92"/>
      <c r="BM104" s="92"/>
      <c r="BN104" s="92"/>
      <c r="BO104" s="52"/>
      <c r="BP104" s="92"/>
      <c r="BQ104" s="92"/>
      <c r="BR104" s="92"/>
      <c r="BS104" s="92"/>
      <c r="BT104" s="52"/>
      <c r="BU104" s="92"/>
      <c r="BV104" s="92"/>
      <c r="BW104" s="92"/>
      <c r="BX104" s="92"/>
      <c r="BY104" s="52"/>
      <c r="BZ104" s="52"/>
      <c r="CA104" s="92"/>
      <c r="CB104" s="92"/>
      <c r="CC104" s="92"/>
      <c r="CD104" s="92"/>
      <c r="CE104" s="52"/>
      <c r="CF104" s="52"/>
      <c r="CG104" s="92"/>
      <c r="CH104" s="92"/>
      <c r="CI104" s="92"/>
      <c r="CJ104" s="15"/>
      <c r="CK104" s="15"/>
    </row>
    <row r="105" spans="2:89" s="18" customFormat="1" ht="11.25" hidden="1" customHeight="1">
      <c r="B105" s="315"/>
      <c r="C105" s="2190"/>
      <c r="D105" s="2190"/>
      <c r="E105" s="2190"/>
      <c r="F105" s="2190"/>
      <c r="G105" s="2190"/>
      <c r="H105" s="2190"/>
      <c r="I105" s="2190"/>
      <c r="J105" s="2190"/>
      <c r="K105" s="2190"/>
      <c r="L105" s="92"/>
      <c r="M105" s="92"/>
      <c r="N105" s="92"/>
      <c r="O105" s="92"/>
      <c r="P105" s="328"/>
      <c r="Q105" s="2148"/>
      <c r="R105" s="328"/>
      <c r="S105" s="21"/>
      <c r="T105" s="69"/>
      <c r="U105" s="69"/>
      <c r="V105" s="330"/>
      <c r="W105" s="2159"/>
      <c r="X105" s="2159"/>
      <c r="Y105" s="335"/>
      <c r="Z105" s="329"/>
      <c r="AA105" s="92"/>
      <c r="AB105" s="329"/>
      <c r="AC105" s="92"/>
      <c r="AD105" s="92"/>
      <c r="AE105" s="52"/>
      <c r="AF105" s="336"/>
      <c r="AG105" s="337"/>
      <c r="AH105" s="336"/>
      <c r="AI105" s="336"/>
      <c r="AJ105" s="336"/>
      <c r="AK105" s="336"/>
      <c r="AL105" s="337"/>
      <c r="AM105" s="337"/>
      <c r="AN105" s="336"/>
      <c r="AO105" s="336"/>
      <c r="AP105" s="336"/>
      <c r="AQ105" s="92"/>
      <c r="AR105" s="52"/>
      <c r="AS105" s="52"/>
      <c r="AT105" s="92"/>
      <c r="AU105" s="92"/>
      <c r="AV105" s="92"/>
      <c r="AW105" s="92"/>
      <c r="AX105" s="52"/>
      <c r="AY105" s="52"/>
      <c r="AZ105" s="92"/>
      <c r="BA105" s="92"/>
      <c r="BB105" s="92"/>
      <c r="BC105" s="92"/>
      <c r="BD105" s="52"/>
      <c r="BE105" s="92"/>
      <c r="BF105" s="92"/>
      <c r="BG105" s="92"/>
      <c r="BH105" s="92"/>
      <c r="BI105" s="2189"/>
      <c r="BJ105" s="2189"/>
      <c r="BK105" s="92"/>
      <c r="BL105" s="92"/>
      <c r="BM105" s="92"/>
      <c r="BN105" s="92"/>
      <c r="BO105" s="52"/>
      <c r="BP105" s="92"/>
      <c r="BQ105" s="92"/>
      <c r="BR105" s="92"/>
      <c r="BS105" s="92"/>
      <c r="BT105" s="52"/>
      <c r="BU105" s="92"/>
      <c r="BV105" s="92"/>
      <c r="BW105" s="92"/>
      <c r="BX105" s="92"/>
      <c r="BY105" s="52"/>
      <c r="BZ105" s="52"/>
      <c r="CA105" s="92"/>
      <c r="CB105" s="92"/>
      <c r="CC105" s="92"/>
      <c r="CD105" s="92"/>
      <c r="CE105" s="52"/>
      <c r="CF105" s="52"/>
      <c r="CG105" s="92"/>
      <c r="CH105" s="92"/>
      <c r="CI105" s="92"/>
      <c r="CJ105" s="15"/>
      <c r="CK105" s="15"/>
    </row>
    <row r="106" spans="2:89" s="18" customFormat="1" ht="11.25" hidden="1" customHeight="1">
      <c r="B106" s="315"/>
      <c r="C106" s="2140"/>
      <c r="D106" s="2140"/>
      <c r="E106" s="2140"/>
      <c r="F106" s="2140"/>
      <c r="G106" s="2140"/>
      <c r="H106" s="2140"/>
      <c r="I106" s="2140"/>
      <c r="J106" s="2140"/>
      <c r="K106" s="2140"/>
      <c r="L106" s="92"/>
      <c r="M106" s="92"/>
      <c r="N106" s="92"/>
      <c r="O106" s="92"/>
      <c r="P106" s="328"/>
      <c r="Q106" s="2148"/>
      <c r="R106" s="328"/>
      <c r="S106" s="328"/>
      <c r="T106" s="69"/>
      <c r="U106" s="69"/>
      <c r="V106" s="330"/>
      <c r="W106" s="2159"/>
      <c r="X106" s="2159"/>
      <c r="Y106" s="335"/>
      <c r="Z106" s="329"/>
      <c r="AA106" s="92"/>
      <c r="AB106" s="329"/>
      <c r="AC106" s="92"/>
      <c r="AD106" s="92"/>
      <c r="AE106" s="52"/>
      <c r="AF106" s="336"/>
      <c r="AG106" s="337"/>
      <c r="AH106" s="336"/>
      <c r="AI106" s="336"/>
      <c r="AJ106" s="336"/>
      <c r="AK106" s="336"/>
      <c r="AL106" s="337"/>
      <c r="AM106" s="337"/>
      <c r="AN106" s="336"/>
      <c r="AO106" s="336"/>
      <c r="AP106" s="336"/>
      <c r="AQ106" s="92"/>
      <c r="AR106" s="52"/>
      <c r="AS106" s="52"/>
      <c r="AT106" s="92"/>
      <c r="AU106" s="92"/>
      <c r="AV106" s="92"/>
      <c r="AW106" s="92"/>
      <c r="AX106" s="52"/>
      <c r="AY106" s="52"/>
      <c r="AZ106" s="92"/>
      <c r="BA106" s="92"/>
      <c r="BB106" s="92"/>
      <c r="BC106" s="92"/>
      <c r="BD106" s="52"/>
      <c r="BE106" s="92"/>
      <c r="BF106" s="92"/>
      <c r="BG106" s="92"/>
      <c r="BH106" s="92"/>
      <c r="BI106" s="2189"/>
      <c r="BJ106" s="2189"/>
      <c r="BK106" s="92"/>
      <c r="BL106" s="92"/>
      <c r="BM106" s="92"/>
      <c r="BN106" s="92"/>
      <c r="BO106" s="52"/>
      <c r="BP106" s="92"/>
      <c r="BQ106" s="92"/>
      <c r="BR106" s="92"/>
      <c r="BS106" s="92"/>
      <c r="BT106" s="52"/>
      <c r="BU106" s="92"/>
      <c r="BV106" s="92"/>
      <c r="BW106" s="92"/>
      <c r="BX106" s="92"/>
      <c r="BY106" s="52"/>
      <c r="BZ106" s="52"/>
      <c r="CA106" s="92"/>
      <c r="CB106" s="92"/>
      <c r="CC106" s="92"/>
      <c r="CD106" s="92"/>
      <c r="CE106" s="52"/>
      <c r="CF106" s="52"/>
      <c r="CG106" s="92"/>
      <c r="CH106" s="92"/>
      <c r="CI106" s="92"/>
      <c r="CJ106" s="15"/>
      <c r="CK106" s="15"/>
    </row>
    <row r="107" spans="2:89" ht="3" hidden="1" customHeight="1">
      <c r="B107" s="315"/>
      <c r="C107" s="2190"/>
      <c r="D107" s="2190"/>
      <c r="E107" s="2190"/>
      <c r="F107" s="2190"/>
      <c r="G107" s="2190"/>
      <c r="H107" s="2190"/>
      <c r="I107" s="2190"/>
      <c r="J107" s="2190"/>
      <c r="K107" s="2190"/>
      <c r="L107" s="92"/>
      <c r="M107" s="92"/>
      <c r="N107" s="92"/>
      <c r="O107" s="92"/>
      <c r="P107" s="92"/>
      <c r="Q107" s="2148"/>
      <c r="R107" s="92"/>
      <c r="S107" s="92"/>
      <c r="T107" s="69"/>
      <c r="U107" s="69"/>
      <c r="V107" s="330"/>
      <c r="W107" s="2159"/>
      <c r="X107" s="2159"/>
      <c r="Y107" s="335"/>
      <c r="Z107" s="329"/>
      <c r="AA107" s="92"/>
      <c r="AB107" s="329"/>
      <c r="AC107" s="92"/>
      <c r="AD107" s="92"/>
      <c r="AE107" s="52"/>
      <c r="AF107" s="336"/>
      <c r="AG107" s="337"/>
      <c r="AH107" s="336"/>
      <c r="AI107" s="336"/>
      <c r="AJ107" s="336"/>
      <c r="AK107" s="336"/>
      <c r="AL107" s="337"/>
      <c r="AM107" s="337"/>
      <c r="AN107" s="336"/>
      <c r="AO107" s="336"/>
      <c r="AP107" s="336"/>
      <c r="AQ107" s="92"/>
      <c r="AR107" s="52"/>
      <c r="AS107" s="52"/>
      <c r="AT107" s="92"/>
      <c r="AU107" s="92"/>
      <c r="AV107" s="92"/>
      <c r="AW107" s="92"/>
      <c r="AX107" s="52"/>
      <c r="AY107" s="52"/>
      <c r="AZ107" s="92"/>
      <c r="BA107" s="92"/>
      <c r="BB107" s="92"/>
      <c r="BC107" s="92"/>
      <c r="BD107" s="52"/>
      <c r="BE107" s="92"/>
      <c r="BF107" s="92"/>
      <c r="BG107" s="92"/>
      <c r="BH107" s="92"/>
      <c r="BI107" s="2189"/>
      <c r="BJ107" s="2189"/>
      <c r="BK107" s="92"/>
      <c r="BL107" s="92"/>
      <c r="BM107" s="92"/>
      <c r="BN107" s="92"/>
      <c r="BO107" s="52"/>
      <c r="BP107" s="92"/>
      <c r="BQ107" s="92"/>
      <c r="BR107" s="92"/>
      <c r="BS107" s="92"/>
      <c r="BT107" s="52"/>
      <c r="BU107" s="92"/>
      <c r="BV107" s="92"/>
      <c r="BW107" s="92"/>
      <c r="BX107" s="92"/>
      <c r="BY107" s="52"/>
      <c r="BZ107" s="52"/>
      <c r="CA107" s="92"/>
      <c r="CB107" s="92"/>
      <c r="CC107" s="92"/>
      <c r="CD107" s="92"/>
      <c r="CE107" s="52"/>
      <c r="CF107" s="52"/>
      <c r="CG107" s="92"/>
      <c r="CH107" s="92"/>
      <c r="CI107" s="92"/>
      <c r="CJ107" s="20"/>
      <c r="CK107" s="20"/>
    </row>
    <row r="108" spans="2:89" ht="18" customHeight="1">
      <c r="B108" s="316"/>
      <c r="C108" s="2188"/>
      <c r="D108" s="2188"/>
      <c r="E108" s="2188"/>
      <c r="F108" s="2188"/>
      <c r="G108" s="2188"/>
      <c r="H108" s="2188"/>
      <c r="I108" s="2188"/>
      <c r="J108" s="2188"/>
      <c r="K108" s="2188"/>
      <c r="L108" s="92"/>
      <c r="M108" s="92"/>
      <c r="N108" s="92"/>
      <c r="O108" s="92"/>
      <c r="P108" s="92"/>
      <c r="Q108" s="2148"/>
      <c r="R108" s="92"/>
      <c r="S108" s="92"/>
      <c r="T108" s="69"/>
      <c r="U108" s="69"/>
      <c r="V108" s="330"/>
      <c r="W108" s="2159"/>
      <c r="X108" s="2159"/>
      <c r="Y108" s="335"/>
      <c r="Z108" s="329"/>
      <c r="AA108" s="92"/>
      <c r="AB108" s="329"/>
      <c r="AC108" s="92"/>
      <c r="AD108" s="92"/>
      <c r="AE108" s="52"/>
      <c r="AF108" s="336"/>
      <c r="AG108" s="337"/>
      <c r="AH108" s="336"/>
      <c r="AI108" s="336"/>
      <c r="AJ108" s="336"/>
      <c r="AK108" s="336"/>
      <c r="AL108" s="337"/>
      <c r="AM108" s="337"/>
      <c r="AN108" s="336"/>
      <c r="AO108" s="336"/>
      <c r="AP108" s="336"/>
      <c r="AQ108" s="92"/>
      <c r="AR108" s="52"/>
      <c r="AS108" s="52"/>
      <c r="AT108" s="92"/>
      <c r="AU108" s="92"/>
      <c r="AV108" s="92"/>
      <c r="AW108" s="92"/>
      <c r="AX108" s="52"/>
      <c r="AY108" s="52"/>
      <c r="AZ108" s="92"/>
      <c r="BA108" s="92"/>
      <c r="BB108" s="92"/>
      <c r="BC108" s="329"/>
      <c r="BD108" s="52"/>
      <c r="BE108" s="329"/>
      <c r="BF108" s="92"/>
      <c r="BG108" s="92"/>
      <c r="BH108" s="329"/>
      <c r="BI108" s="2189"/>
      <c r="BJ108" s="2189"/>
      <c r="BK108" s="329"/>
      <c r="BL108" s="92"/>
      <c r="BM108" s="92"/>
      <c r="BN108" s="92"/>
      <c r="BO108" s="52"/>
      <c r="BP108" s="92"/>
      <c r="BQ108" s="92"/>
      <c r="BR108" s="92"/>
      <c r="BS108" s="92"/>
      <c r="BT108" s="52"/>
      <c r="BU108" s="92"/>
      <c r="BV108" s="92"/>
      <c r="BW108" s="92"/>
      <c r="BX108" s="92"/>
      <c r="BY108" s="52"/>
      <c r="BZ108" s="52"/>
      <c r="CA108" s="92"/>
      <c r="CB108" s="92"/>
      <c r="CC108" s="92"/>
      <c r="CD108" s="92"/>
      <c r="CE108" s="52"/>
      <c r="CF108" s="52"/>
      <c r="CG108" s="92"/>
      <c r="CH108" s="92"/>
      <c r="CI108" s="92"/>
      <c r="CJ108" s="20"/>
      <c r="CK108" s="20"/>
    </row>
    <row r="109" spans="2:89" ht="11.25" customHeight="1">
      <c r="B109" s="315"/>
      <c r="C109" s="2177"/>
      <c r="D109" s="2177"/>
      <c r="E109" s="2177"/>
      <c r="F109" s="2177"/>
      <c r="G109" s="2177"/>
      <c r="H109" s="2177"/>
      <c r="I109" s="2177"/>
      <c r="J109" s="2177"/>
      <c r="K109" s="2177"/>
      <c r="L109" s="92"/>
      <c r="M109" s="92"/>
      <c r="N109" s="92"/>
      <c r="O109" s="92"/>
      <c r="P109" s="92"/>
      <c r="Q109" s="329"/>
      <c r="R109" s="92"/>
      <c r="S109" s="92"/>
      <c r="T109" s="69"/>
      <c r="U109" s="69"/>
      <c r="V109" s="330"/>
      <c r="W109" s="331"/>
      <c r="X109" s="331"/>
      <c r="Y109" s="335"/>
      <c r="Z109" s="92"/>
      <c r="AA109" s="92"/>
      <c r="AB109" s="329"/>
      <c r="AC109" s="92"/>
      <c r="AD109" s="329"/>
      <c r="AE109" s="52"/>
      <c r="AF109" s="336"/>
      <c r="AG109" s="337"/>
      <c r="AH109" s="336"/>
      <c r="AI109" s="336"/>
      <c r="AJ109" s="336"/>
      <c r="AK109" s="336"/>
      <c r="AL109" s="337"/>
      <c r="AM109" s="337"/>
      <c r="AN109" s="336"/>
      <c r="AO109" s="336"/>
      <c r="AP109" s="336"/>
      <c r="AQ109" s="92"/>
      <c r="AR109" s="52"/>
      <c r="AS109" s="52"/>
      <c r="AT109" s="92"/>
      <c r="AU109" s="92"/>
      <c r="AV109" s="92"/>
      <c r="AW109" s="92"/>
      <c r="AX109" s="52"/>
      <c r="AY109" s="52"/>
      <c r="AZ109" s="92"/>
      <c r="BA109" s="92"/>
      <c r="BB109" s="92"/>
      <c r="BC109" s="92"/>
      <c r="BD109" s="52"/>
      <c r="BE109" s="92"/>
      <c r="BF109" s="92"/>
      <c r="BG109" s="92"/>
      <c r="BH109" s="346"/>
      <c r="BI109" s="52"/>
      <c r="BJ109" s="52"/>
      <c r="BK109" s="92"/>
      <c r="BL109" s="346"/>
      <c r="BM109" s="92"/>
      <c r="BN109" s="92"/>
      <c r="BO109" s="52"/>
      <c r="BP109" s="92"/>
      <c r="BQ109" s="92"/>
      <c r="BR109" s="92"/>
      <c r="BS109" s="92"/>
      <c r="BT109" s="52"/>
      <c r="BU109" s="92"/>
      <c r="BV109" s="92"/>
      <c r="BW109" s="92"/>
      <c r="BX109" s="92"/>
      <c r="BY109" s="52"/>
      <c r="BZ109" s="52"/>
      <c r="CA109" s="92"/>
      <c r="CB109" s="92"/>
      <c r="CC109" s="92"/>
      <c r="CD109" s="92"/>
      <c r="CE109" s="52"/>
      <c r="CF109" s="52"/>
      <c r="CG109" s="92"/>
      <c r="CH109" s="92"/>
      <c r="CI109" s="92"/>
      <c r="CJ109" s="18"/>
      <c r="CK109" s="18"/>
    </row>
    <row r="110" spans="2:89" ht="11.25" customHeight="1">
      <c r="B110" s="315"/>
      <c r="C110" s="2181"/>
      <c r="D110" s="2181"/>
      <c r="E110" s="2181"/>
      <c r="F110" s="2181"/>
      <c r="G110" s="2181"/>
      <c r="H110" s="2181"/>
      <c r="I110" s="2181"/>
      <c r="J110" s="2181"/>
      <c r="K110" s="2181"/>
      <c r="L110" s="92"/>
      <c r="M110" s="92"/>
      <c r="N110" s="92"/>
      <c r="O110" s="92"/>
      <c r="P110" s="92"/>
      <c r="Q110" s="92"/>
      <c r="R110" s="329"/>
      <c r="S110" s="92"/>
      <c r="T110" s="69"/>
      <c r="U110" s="69"/>
      <c r="V110" s="330"/>
      <c r="W110" s="331"/>
      <c r="X110" s="331"/>
      <c r="Y110" s="335"/>
      <c r="Z110" s="92"/>
      <c r="AA110" s="92"/>
      <c r="AB110" s="92"/>
      <c r="AC110" s="92"/>
      <c r="AD110" s="329"/>
      <c r="AE110" s="52"/>
      <c r="AF110" s="336"/>
      <c r="AG110" s="337"/>
      <c r="AH110" s="336"/>
      <c r="AI110" s="336"/>
      <c r="AJ110" s="336"/>
      <c r="AK110" s="336"/>
      <c r="AL110" s="337"/>
      <c r="AM110" s="337"/>
      <c r="AN110" s="336"/>
      <c r="AO110" s="336"/>
      <c r="AP110" s="336"/>
      <c r="AQ110" s="92"/>
      <c r="AR110" s="52"/>
      <c r="AS110" s="52"/>
      <c r="AT110" s="92"/>
      <c r="AU110" s="92"/>
      <c r="AV110" s="92"/>
      <c r="AW110" s="92"/>
      <c r="AX110" s="52"/>
      <c r="AY110" s="52"/>
      <c r="AZ110" s="92"/>
      <c r="BA110" s="92"/>
      <c r="BB110" s="92"/>
      <c r="BC110" s="92"/>
      <c r="BD110" s="52"/>
      <c r="BE110" s="92"/>
      <c r="BF110" s="92"/>
      <c r="BG110" s="92"/>
      <c r="BH110" s="92"/>
      <c r="BI110" s="52"/>
      <c r="BJ110" s="52"/>
      <c r="BK110" s="92"/>
      <c r="BL110" s="92"/>
      <c r="BM110" s="92"/>
      <c r="BN110" s="92"/>
      <c r="BO110" s="52"/>
      <c r="BP110" s="92"/>
      <c r="BQ110" s="92"/>
      <c r="BR110" s="92"/>
      <c r="BS110" s="92"/>
      <c r="BT110" s="52"/>
      <c r="BU110" s="92"/>
      <c r="BV110" s="92"/>
      <c r="BW110" s="92"/>
      <c r="BX110" s="329"/>
      <c r="BY110" s="52"/>
      <c r="BZ110" s="52"/>
      <c r="CA110" s="92"/>
      <c r="CB110" s="329"/>
      <c r="CC110" s="92"/>
      <c r="CD110" s="92"/>
      <c r="CE110" s="52"/>
      <c r="CF110" s="52"/>
      <c r="CG110" s="92"/>
      <c r="CH110" s="92"/>
      <c r="CI110" s="92"/>
      <c r="CJ110" s="18"/>
      <c r="CK110" s="18"/>
    </row>
    <row r="111" spans="2:89" s="18" customFormat="1" ht="23.25" customHeight="1">
      <c r="B111" s="344"/>
      <c r="C111" s="2192"/>
      <c r="D111" s="2192"/>
      <c r="E111" s="2192"/>
      <c r="F111" s="2192"/>
      <c r="G111" s="2192"/>
      <c r="H111" s="2192"/>
      <c r="I111" s="2192"/>
      <c r="J111" s="2192"/>
      <c r="K111" s="2192"/>
      <c r="L111" s="2187"/>
      <c r="M111" s="2187"/>
      <c r="N111" s="2187"/>
      <c r="O111" s="2187"/>
      <c r="P111" s="2187"/>
      <c r="Q111" s="2187"/>
      <c r="R111" s="2187"/>
      <c r="S111" s="2187"/>
      <c r="T111" s="205"/>
      <c r="U111" s="226"/>
      <c r="V111" s="227"/>
      <c r="W111" s="227"/>
      <c r="X111" s="227"/>
      <c r="Y111" s="227"/>
      <c r="Z111" s="227"/>
      <c r="AA111" s="227"/>
      <c r="AB111" s="227"/>
      <c r="AC111" s="227"/>
      <c r="AD111" s="227"/>
      <c r="AE111" s="227"/>
      <c r="AF111" s="362"/>
      <c r="AG111" s="362"/>
      <c r="AH111" s="362"/>
      <c r="AI111" s="362"/>
      <c r="AJ111" s="362"/>
      <c r="AK111" s="362"/>
      <c r="AL111" s="362"/>
      <c r="AM111" s="362"/>
      <c r="AN111" s="362"/>
      <c r="AO111" s="324"/>
      <c r="AP111" s="324"/>
      <c r="AQ111" s="324"/>
      <c r="AR111" s="324"/>
      <c r="AS111" s="324"/>
      <c r="AT111" s="324"/>
      <c r="AU111" s="324"/>
      <c r="AV111" s="324"/>
      <c r="AW111" s="324"/>
      <c r="AX111" s="324"/>
      <c r="AY111" s="324"/>
      <c r="AZ111" s="324"/>
      <c r="BA111" s="324"/>
      <c r="BB111" s="324"/>
      <c r="BC111" s="324"/>
      <c r="BD111" s="324"/>
      <c r="BE111" s="324"/>
      <c r="BF111" s="324"/>
      <c r="BG111" s="324"/>
      <c r="BH111" s="324"/>
      <c r="BI111" s="324"/>
      <c r="BJ111" s="324"/>
      <c r="BK111" s="324"/>
      <c r="BL111" s="324"/>
      <c r="BM111" s="324"/>
      <c r="BN111" s="324"/>
      <c r="BO111" s="324"/>
      <c r="BP111" s="324"/>
      <c r="BQ111" s="324"/>
      <c r="BR111" s="324"/>
      <c r="BS111" s="324"/>
      <c r="BT111" s="324"/>
      <c r="BU111" s="324"/>
      <c r="BV111" s="324"/>
      <c r="BW111" s="324"/>
      <c r="BX111" s="344"/>
      <c r="BY111" s="324"/>
      <c r="BZ111" s="324"/>
      <c r="CA111" s="344"/>
      <c r="CB111" s="324"/>
      <c r="CC111" s="324"/>
      <c r="CD111" s="324"/>
      <c r="CE111" s="344"/>
      <c r="CF111" s="344"/>
      <c r="CG111" s="324"/>
      <c r="CH111" s="324"/>
      <c r="CI111" s="324"/>
    </row>
    <row r="112" spans="2:89" ht="11.25" customHeight="1">
      <c r="B112" s="363"/>
      <c r="C112" s="2184"/>
      <c r="D112" s="2184"/>
      <c r="E112" s="2184"/>
      <c r="F112" s="2184"/>
      <c r="G112" s="2184"/>
      <c r="H112" s="2184"/>
      <c r="I112" s="2184"/>
      <c r="J112" s="2184"/>
      <c r="K112" s="2184"/>
      <c r="L112" s="357"/>
      <c r="M112" s="357"/>
      <c r="N112" s="357"/>
      <c r="O112" s="357"/>
      <c r="P112" s="357"/>
      <c r="Q112" s="357"/>
      <c r="R112" s="357"/>
      <c r="S112" s="357"/>
      <c r="T112" s="205"/>
      <c r="U112" s="205"/>
      <c r="V112" s="323"/>
      <c r="W112" s="358"/>
      <c r="X112" s="358"/>
      <c r="Y112" s="352"/>
      <c r="Z112" s="353"/>
      <c r="AA112" s="353"/>
      <c r="AB112" s="353"/>
      <c r="AC112" s="353"/>
      <c r="AD112" s="353"/>
      <c r="AE112" s="364"/>
      <c r="AF112" s="353"/>
      <c r="AG112" s="364"/>
      <c r="AH112" s="353"/>
      <c r="AI112" s="353"/>
      <c r="AJ112" s="353"/>
      <c r="AK112" s="353"/>
      <c r="AL112" s="364"/>
      <c r="AM112" s="364"/>
      <c r="AN112" s="353"/>
      <c r="AO112" s="353"/>
      <c r="AP112" s="353"/>
      <c r="AQ112" s="353"/>
      <c r="AR112" s="364"/>
      <c r="AS112" s="364"/>
      <c r="AT112" s="353"/>
      <c r="AU112" s="353"/>
      <c r="AV112" s="353"/>
      <c r="AW112" s="353"/>
      <c r="AX112" s="364"/>
      <c r="AY112" s="364"/>
      <c r="AZ112" s="353"/>
      <c r="BA112" s="353"/>
      <c r="BB112" s="353"/>
      <c r="BC112" s="353"/>
      <c r="BD112" s="359"/>
      <c r="BE112" s="353"/>
      <c r="BF112" s="353"/>
      <c r="BG112" s="353"/>
      <c r="BH112" s="353"/>
      <c r="BI112" s="353"/>
      <c r="BJ112" s="353"/>
      <c r="BK112" s="353"/>
      <c r="BL112" s="353"/>
      <c r="BM112" s="353"/>
      <c r="BN112" s="353"/>
      <c r="BO112" s="364"/>
      <c r="BP112" s="353"/>
      <c r="BQ112" s="353"/>
      <c r="BR112" s="353"/>
      <c r="BS112" s="353"/>
      <c r="BT112" s="353"/>
      <c r="BU112" s="353"/>
      <c r="BV112" s="353"/>
      <c r="BW112" s="353"/>
      <c r="BX112" s="353"/>
      <c r="BY112" s="359"/>
      <c r="BZ112" s="359"/>
      <c r="CA112" s="363"/>
      <c r="CB112" s="353"/>
      <c r="CC112" s="353"/>
      <c r="CD112" s="363"/>
      <c r="CE112" s="359"/>
      <c r="CF112" s="359"/>
      <c r="CG112" s="353"/>
      <c r="CH112" s="353"/>
      <c r="CI112" s="353"/>
    </row>
    <row r="113" spans="2:88" ht="19.5" customHeight="1">
      <c r="B113" s="316"/>
      <c r="C113" s="2188"/>
      <c r="D113" s="2188"/>
      <c r="E113" s="2188"/>
      <c r="F113" s="2188"/>
      <c r="G113" s="2188"/>
      <c r="H113" s="2188"/>
      <c r="I113" s="2188"/>
      <c r="J113" s="2188"/>
      <c r="K113" s="2188"/>
      <c r="L113" s="92"/>
      <c r="M113" s="92"/>
      <c r="N113" s="92"/>
      <c r="O113" s="92"/>
      <c r="P113" s="92"/>
      <c r="Q113" s="329"/>
      <c r="R113" s="92"/>
      <c r="S113" s="92"/>
      <c r="T113" s="69"/>
      <c r="U113" s="137"/>
      <c r="V113" s="365"/>
      <c r="W113" s="341"/>
      <c r="X113" s="341"/>
      <c r="Y113" s="366"/>
      <c r="Z113" s="313"/>
      <c r="AA113" s="263"/>
      <c r="AB113" s="313"/>
      <c r="AC113" s="263"/>
      <c r="AD113" s="263"/>
      <c r="AE113" s="296"/>
      <c r="AF113" s="310"/>
      <c r="AG113" s="309"/>
      <c r="AH113" s="310"/>
      <c r="AI113" s="310"/>
      <c r="AJ113" s="310"/>
      <c r="AK113" s="310"/>
      <c r="AL113" s="309"/>
      <c r="AM113" s="309"/>
      <c r="AN113" s="310"/>
      <c r="AO113" s="310"/>
      <c r="AP113" s="310"/>
      <c r="AQ113" s="263"/>
      <c r="AR113" s="296"/>
      <c r="AS113" s="296"/>
      <c r="AT113" s="263"/>
      <c r="AU113" s="263"/>
      <c r="AV113" s="263"/>
      <c r="AW113" s="263"/>
      <c r="AX113" s="296"/>
      <c r="AY113" s="296"/>
      <c r="AZ113" s="263"/>
      <c r="BA113" s="263"/>
      <c r="BB113" s="263"/>
      <c r="BC113" s="263"/>
      <c r="BD113" s="296"/>
      <c r="BE113" s="263"/>
      <c r="BF113" s="263"/>
      <c r="BG113" s="263"/>
      <c r="BH113" s="313"/>
      <c r="BI113" s="312"/>
      <c r="BJ113" s="312"/>
      <c r="BK113" s="313"/>
      <c r="BL113" s="263"/>
      <c r="BM113" s="263"/>
      <c r="BN113" s="263"/>
      <c r="BO113" s="296"/>
      <c r="BP113" s="263"/>
      <c r="BQ113" s="263"/>
      <c r="BR113" s="263"/>
      <c r="BS113" s="263"/>
      <c r="BT113" s="296"/>
      <c r="BU113" s="263"/>
      <c r="BV113" s="263"/>
      <c r="BW113" s="263"/>
      <c r="BX113" s="263"/>
      <c r="BY113" s="296"/>
      <c r="BZ113" s="296"/>
      <c r="CA113" s="316"/>
      <c r="CB113" s="263"/>
      <c r="CC113" s="263"/>
      <c r="CD113" s="316"/>
      <c r="CE113" s="317"/>
      <c r="CF113" s="317"/>
      <c r="CG113" s="263"/>
      <c r="CH113" s="263"/>
      <c r="CI113" s="263"/>
    </row>
    <row r="114" spans="2:88">
      <c r="B114" s="316"/>
      <c r="C114" s="2188"/>
      <c r="D114" s="2188"/>
      <c r="E114" s="2188"/>
      <c r="F114" s="2188"/>
      <c r="G114" s="2188"/>
      <c r="H114" s="2188"/>
      <c r="I114" s="2188"/>
      <c r="J114" s="2188"/>
      <c r="K114" s="2188"/>
      <c r="L114" s="92"/>
      <c r="M114" s="92"/>
      <c r="N114" s="92"/>
      <c r="O114" s="92"/>
      <c r="P114" s="92"/>
      <c r="Q114" s="92"/>
      <c r="R114" s="329"/>
      <c r="S114" s="92"/>
      <c r="T114" s="69"/>
      <c r="U114" s="69"/>
      <c r="V114" s="365"/>
      <c r="W114" s="341"/>
      <c r="X114" s="341"/>
      <c r="Y114" s="366"/>
      <c r="Z114" s="313"/>
      <c r="AA114" s="263"/>
      <c r="AB114" s="313"/>
      <c r="AC114" s="313"/>
      <c r="AD114" s="263"/>
      <c r="AE114" s="296"/>
      <c r="AF114" s="310"/>
      <c r="AG114" s="309"/>
      <c r="AH114" s="310"/>
      <c r="AI114" s="310"/>
      <c r="AJ114" s="310"/>
      <c r="AK114" s="310"/>
      <c r="AL114" s="309"/>
      <c r="AM114" s="309"/>
      <c r="AN114" s="310"/>
      <c r="AO114" s="310"/>
      <c r="AP114" s="310"/>
      <c r="AQ114" s="263"/>
      <c r="AR114" s="296"/>
      <c r="AS114" s="296"/>
      <c r="AT114" s="263"/>
      <c r="AU114" s="263"/>
      <c r="AV114" s="263"/>
      <c r="AW114" s="263"/>
      <c r="AX114" s="296"/>
      <c r="AY114" s="296"/>
      <c r="AZ114" s="263"/>
      <c r="BA114" s="263"/>
      <c r="BB114" s="263"/>
      <c r="BC114" s="263"/>
      <c r="BD114" s="296"/>
      <c r="BE114" s="263"/>
      <c r="BF114" s="263"/>
      <c r="BG114" s="263"/>
      <c r="BH114" s="263"/>
      <c r="BI114" s="296"/>
      <c r="BJ114" s="296"/>
      <c r="BK114" s="313"/>
      <c r="BL114" s="263"/>
      <c r="BM114" s="263"/>
      <c r="BN114" s="263"/>
      <c r="BO114" s="296"/>
      <c r="BP114" s="263"/>
      <c r="BQ114" s="263"/>
      <c r="BR114" s="263"/>
      <c r="BS114" s="263"/>
      <c r="BT114" s="296"/>
      <c r="BU114" s="263"/>
      <c r="BV114" s="263"/>
      <c r="BW114" s="263"/>
      <c r="BX114" s="367"/>
      <c r="BY114" s="312"/>
      <c r="BZ114" s="312"/>
      <c r="CA114" s="367"/>
      <c r="CB114" s="263"/>
      <c r="CC114" s="263"/>
      <c r="CD114" s="316"/>
      <c r="CE114" s="317"/>
      <c r="CF114" s="317"/>
      <c r="CG114" s="263"/>
      <c r="CH114" s="263"/>
      <c r="CI114" s="263"/>
      <c r="CJ114" s="140"/>
    </row>
    <row r="115" spans="2:88" ht="11.25" hidden="1" customHeight="1">
      <c r="B115" s="315"/>
      <c r="C115" s="2190"/>
      <c r="D115" s="2190"/>
      <c r="E115" s="2190"/>
      <c r="F115" s="2190"/>
      <c r="G115" s="2190"/>
      <c r="H115" s="2190"/>
      <c r="I115" s="2190"/>
      <c r="J115" s="2190"/>
      <c r="K115" s="2190"/>
      <c r="L115" s="92"/>
      <c r="M115" s="92"/>
      <c r="N115" s="92"/>
      <c r="O115" s="92"/>
      <c r="P115" s="92"/>
      <c r="Q115" s="92"/>
      <c r="R115" s="92"/>
      <c r="S115" s="92"/>
      <c r="T115" s="69"/>
      <c r="U115" s="69"/>
      <c r="V115" s="330"/>
      <c r="W115" s="331"/>
      <c r="X115" s="331"/>
      <c r="Y115" s="335"/>
      <c r="Z115" s="329"/>
      <c r="AA115" s="329"/>
      <c r="AB115" s="329"/>
      <c r="AC115" s="92"/>
      <c r="AD115" s="92"/>
      <c r="AE115" s="52"/>
      <c r="AF115" s="336"/>
      <c r="AG115" s="337"/>
      <c r="AH115" s="336"/>
      <c r="AI115" s="336"/>
      <c r="AJ115" s="336"/>
      <c r="AK115" s="336"/>
      <c r="AL115" s="337"/>
      <c r="AM115" s="337"/>
      <c r="AN115" s="336"/>
      <c r="AO115" s="336"/>
      <c r="AP115" s="336"/>
      <c r="AQ115" s="92"/>
      <c r="AR115" s="52"/>
      <c r="AS115" s="52"/>
      <c r="AT115" s="92"/>
      <c r="AU115" s="92"/>
      <c r="AV115" s="92"/>
      <c r="AW115" s="92"/>
      <c r="AX115" s="52"/>
      <c r="AY115" s="52"/>
      <c r="AZ115" s="92"/>
      <c r="BA115" s="92"/>
      <c r="BB115" s="92"/>
      <c r="BC115" s="92"/>
      <c r="BD115" s="92"/>
      <c r="BE115" s="92"/>
      <c r="BF115" s="92"/>
      <c r="BG115" s="92"/>
      <c r="BH115" s="92"/>
      <c r="BI115" s="52"/>
      <c r="BJ115" s="52"/>
      <c r="BK115" s="92"/>
      <c r="BL115" s="92"/>
      <c r="BM115" s="92"/>
      <c r="BN115" s="92"/>
      <c r="BO115" s="52"/>
      <c r="BP115" s="92"/>
      <c r="BQ115" s="92"/>
      <c r="BR115" s="92"/>
      <c r="BS115" s="92"/>
      <c r="BT115" s="52"/>
      <c r="BU115" s="92"/>
      <c r="BV115" s="92"/>
      <c r="BW115" s="92"/>
      <c r="BX115" s="315"/>
      <c r="BY115" s="92"/>
      <c r="BZ115" s="92"/>
      <c r="CA115" s="92"/>
      <c r="CB115" s="92"/>
      <c r="CC115" s="92"/>
      <c r="CD115" s="315"/>
      <c r="CE115" s="368"/>
      <c r="CF115" s="368"/>
      <c r="CG115" s="92"/>
      <c r="CH115" s="92"/>
      <c r="CI115" s="92"/>
    </row>
    <row r="116" spans="2:88" ht="11.25" hidden="1" customHeight="1">
      <c r="B116" s="315"/>
      <c r="C116" s="2190"/>
      <c r="D116" s="2190"/>
      <c r="E116" s="2190"/>
      <c r="F116" s="2190"/>
      <c r="G116" s="2190"/>
      <c r="H116" s="2190"/>
      <c r="I116" s="2190"/>
      <c r="J116" s="2190"/>
      <c r="K116" s="2190"/>
      <c r="L116" s="92"/>
      <c r="M116" s="92"/>
      <c r="N116" s="92"/>
      <c r="O116" s="92"/>
      <c r="P116" s="92"/>
      <c r="Q116" s="92"/>
      <c r="R116" s="92"/>
      <c r="S116" s="92"/>
      <c r="T116" s="69"/>
      <c r="U116" s="69"/>
      <c r="V116" s="330"/>
      <c r="W116" s="331"/>
      <c r="X116" s="331"/>
      <c r="Y116" s="335"/>
      <c r="Z116" s="329"/>
      <c r="AA116" s="329"/>
      <c r="AB116" s="329"/>
      <c r="AC116" s="92"/>
      <c r="AD116" s="92"/>
      <c r="AE116" s="52"/>
      <c r="AF116" s="336"/>
      <c r="AG116" s="337"/>
      <c r="AH116" s="336"/>
      <c r="AI116" s="336"/>
      <c r="AJ116" s="336"/>
      <c r="AK116" s="336"/>
      <c r="AL116" s="337"/>
      <c r="AM116" s="337"/>
      <c r="AN116" s="336"/>
      <c r="AO116" s="336"/>
      <c r="AP116" s="336"/>
      <c r="AQ116" s="92"/>
      <c r="AR116" s="52"/>
      <c r="AS116" s="52"/>
      <c r="AT116" s="92"/>
      <c r="AU116" s="92"/>
      <c r="AV116" s="92"/>
      <c r="AW116" s="92"/>
      <c r="AX116" s="52"/>
      <c r="AY116" s="52"/>
      <c r="AZ116" s="92"/>
      <c r="BA116" s="92"/>
      <c r="BB116" s="92"/>
      <c r="BC116" s="92"/>
      <c r="BD116" s="92"/>
      <c r="BE116" s="92"/>
      <c r="BF116" s="92"/>
      <c r="BG116" s="92"/>
      <c r="BH116" s="92"/>
      <c r="BI116" s="52"/>
      <c r="BJ116" s="52"/>
      <c r="BK116" s="92"/>
      <c r="BL116" s="92"/>
      <c r="BM116" s="92"/>
      <c r="BN116" s="92"/>
      <c r="BO116" s="52"/>
      <c r="BP116" s="92"/>
      <c r="BQ116" s="92"/>
      <c r="BR116" s="92"/>
      <c r="BS116" s="92"/>
      <c r="BT116" s="52"/>
      <c r="BU116" s="92"/>
      <c r="BV116" s="92"/>
      <c r="BW116" s="92"/>
      <c r="BX116" s="315"/>
      <c r="BY116" s="92"/>
      <c r="BZ116" s="92"/>
      <c r="CA116" s="92"/>
      <c r="CB116" s="92"/>
      <c r="CC116" s="92"/>
      <c r="CD116" s="315"/>
      <c r="CE116" s="368"/>
      <c r="CF116" s="368"/>
      <c r="CG116" s="92"/>
      <c r="CH116" s="92"/>
      <c r="CI116" s="92"/>
    </row>
    <row r="117" spans="2:88" ht="11.25" customHeight="1">
      <c r="B117" s="315"/>
      <c r="C117" s="2140"/>
      <c r="D117" s="2140"/>
      <c r="E117" s="2140"/>
      <c r="F117" s="2140"/>
      <c r="G117" s="2140"/>
      <c r="H117" s="2140"/>
      <c r="I117" s="2140"/>
      <c r="J117" s="2140"/>
      <c r="K117" s="2140"/>
      <c r="L117" s="92"/>
      <c r="M117" s="92"/>
      <c r="N117" s="92"/>
      <c r="O117" s="92"/>
      <c r="P117" s="92"/>
      <c r="Q117" s="92"/>
      <c r="R117" s="329"/>
      <c r="S117" s="92"/>
      <c r="T117" s="69"/>
      <c r="U117" s="69"/>
      <c r="V117" s="330"/>
      <c r="W117" s="331"/>
      <c r="X117" s="331"/>
      <c r="Y117" s="335"/>
      <c r="Z117" s="329"/>
      <c r="AA117" s="329"/>
      <c r="AB117" s="329"/>
      <c r="AC117" s="92"/>
      <c r="AD117" s="329"/>
      <c r="AE117" s="52"/>
      <c r="AF117" s="336"/>
      <c r="AG117" s="337"/>
      <c r="AH117" s="336"/>
      <c r="AI117" s="336"/>
      <c r="AJ117" s="336"/>
      <c r="AK117" s="336"/>
      <c r="AL117" s="337"/>
      <c r="AM117" s="337"/>
      <c r="AN117" s="336"/>
      <c r="AO117" s="336"/>
      <c r="AP117" s="336"/>
      <c r="AQ117" s="92"/>
      <c r="AR117" s="52"/>
      <c r="AS117" s="52"/>
      <c r="AT117" s="92"/>
      <c r="AU117" s="92"/>
      <c r="AV117" s="92"/>
      <c r="AW117" s="92"/>
      <c r="AX117" s="52"/>
      <c r="AY117" s="52"/>
      <c r="AZ117" s="92"/>
      <c r="BA117" s="92"/>
      <c r="BB117" s="92"/>
      <c r="BC117" s="92"/>
      <c r="BD117" s="52"/>
      <c r="BE117" s="92"/>
      <c r="BF117" s="92"/>
      <c r="BG117" s="92"/>
      <c r="BH117" s="92"/>
      <c r="BI117" s="52"/>
      <c r="BJ117" s="52"/>
      <c r="BK117" s="92"/>
      <c r="BL117" s="92"/>
      <c r="BM117" s="92"/>
      <c r="BN117" s="92"/>
      <c r="BO117" s="52"/>
      <c r="BP117" s="92"/>
      <c r="BQ117" s="92"/>
      <c r="BR117" s="92"/>
      <c r="BS117" s="92"/>
      <c r="BT117" s="52"/>
      <c r="BU117" s="92"/>
      <c r="BV117" s="92"/>
      <c r="BW117" s="92"/>
      <c r="BX117" s="315"/>
      <c r="BY117" s="52"/>
      <c r="BZ117" s="52"/>
      <c r="CA117" s="92"/>
      <c r="CB117" s="329"/>
      <c r="CC117" s="92"/>
      <c r="CD117" s="315"/>
      <c r="CE117" s="368"/>
      <c r="CF117" s="368"/>
      <c r="CG117" s="92"/>
      <c r="CH117" s="92"/>
      <c r="CI117" s="92"/>
    </row>
    <row r="118" spans="2:88" ht="11.25" customHeight="1">
      <c r="B118" s="315"/>
      <c r="C118" s="2181"/>
      <c r="D118" s="2181"/>
      <c r="E118" s="2181"/>
      <c r="F118" s="2181"/>
      <c r="G118" s="2181"/>
      <c r="H118" s="2181"/>
      <c r="I118" s="2181"/>
      <c r="J118" s="2181"/>
      <c r="K118" s="2181"/>
      <c r="L118" s="92"/>
      <c r="M118" s="92"/>
      <c r="N118" s="92"/>
      <c r="O118" s="92"/>
      <c r="P118" s="92"/>
      <c r="Q118" s="92"/>
      <c r="R118" s="92"/>
      <c r="S118" s="329"/>
      <c r="T118" s="69"/>
      <c r="U118" s="69"/>
      <c r="V118" s="330"/>
      <c r="W118" s="331"/>
      <c r="X118" s="331"/>
      <c r="Y118" s="335"/>
      <c r="Z118" s="92"/>
      <c r="AA118" s="92"/>
      <c r="AB118" s="92"/>
      <c r="AC118" s="92"/>
      <c r="AD118" s="329"/>
      <c r="AE118" s="52"/>
      <c r="AF118" s="336"/>
      <c r="AG118" s="337"/>
      <c r="AH118" s="336"/>
      <c r="AI118" s="336"/>
      <c r="AJ118" s="336"/>
      <c r="AK118" s="336"/>
      <c r="AL118" s="337"/>
      <c r="AM118" s="337"/>
      <c r="AN118" s="336"/>
      <c r="AO118" s="336"/>
      <c r="AP118" s="336"/>
      <c r="AQ118" s="92"/>
      <c r="AR118" s="52"/>
      <c r="AS118" s="52"/>
      <c r="AT118" s="92"/>
      <c r="AU118" s="92"/>
      <c r="AV118" s="92"/>
      <c r="AW118" s="92"/>
      <c r="AX118" s="52"/>
      <c r="AY118" s="52"/>
      <c r="AZ118" s="92"/>
      <c r="BA118" s="92"/>
      <c r="BB118" s="92"/>
      <c r="BC118" s="92"/>
      <c r="BD118" s="52"/>
      <c r="BE118" s="92"/>
      <c r="BF118" s="92"/>
      <c r="BG118" s="92"/>
      <c r="BH118" s="92"/>
      <c r="BI118" s="52"/>
      <c r="BJ118" s="52"/>
      <c r="BK118" s="92"/>
      <c r="BL118" s="92"/>
      <c r="BM118" s="92"/>
      <c r="BN118" s="92"/>
      <c r="BO118" s="52"/>
      <c r="BP118" s="92"/>
      <c r="BQ118" s="92"/>
      <c r="BR118" s="92"/>
      <c r="BS118" s="92"/>
      <c r="BT118" s="52"/>
      <c r="BU118" s="92"/>
      <c r="BV118" s="92"/>
      <c r="BW118" s="92"/>
      <c r="BX118" s="92"/>
      <c r="BY118" s="52"/>
      <c r="BZ118" s="52"/>
      <c r="CA118" s="92"/>
      <c r="CB118" s="92"/>
      <c r="CC118" s="92"/>
      <c r="CD118" s="329"/>
      <c r="CE118" s="368"/>
      <c r="CF118" s="368"/>
      <c r="CG118" s="92"/>
      <c r="CH118" s="329"/>
      <c r="CI118" s="92"/>
    </row>
    <row r="119" spans="2:88" s="18" customFormat="1" ht="20.25" hidden="1" customHeight="1">
      <c r="B119" s="369"/>
      <c r="C119" s="2191"/>
      <c r="D119" s="2191"/>
      <c r="E119" s="2191"/>
      <c r="F119" s="2191"/>
      <c r="G119" s="2191"/>
      <c r="H119" s="2191"/>
      <c r="I119" s="2191"/>
      <c r="J119" s="2191"/>
      <c r="K119" s="2191"/>
      <c r="L119" s="2193"/>
      <c r="M119" s="2193"/>
      <c r="N119" s="2193"/>
      <c r="O119" s="2193"/>
      <c r="P119" s="2193"/>
      <c r="Q119" s="370"/>
      <c r="R119" s="370"/>
      <c r="S119" s="370"/>
      <c r="T119" s="371"/>
      <c r="U119" s="372"/>
      <c r="V119" s="373"/>
      <c r="W119" s="373"/>
      <c r="X119" s="373"/>
      <c r="Y119" s="373"/>
      <c r="Z119" s="373"/>
      <c r="AA119" s="373"/>
      <c r="AB119" s="373"/>
      <c r="AC119" s="373"/>
      <c r="AD119" s="373"/>
      <c r="AE119" s="373"/>
      <c r="AF119" s="333"/>
      <c r="AG119" s="333"/>
      <c r="AH119" s="333"/>
      <c r="AI119" s="333"/>
      <c r="AJ119" s="333"/>
      <c r="AK119" s="333"/>
      <c r="AL119" s="333"/>
      <c r="AM119" s="333"/>
      <c r="AN119" s="333"/>
      <c r="AO119" s="333"/>
      <c r="AP119" s="333"/>
      <c r="AQ119" s="374"/>
      <c r="AR119" s="374"/>
      <c r="AS119" s="374"/>
      <c r="AT119" s="374"/>
      <c r="AU119" s="374"/>
      <c r="AV119" s="374"/>
      <c r="AW119" s="374"/>
      <c r="AX119" s="374"/>
      <c r="AY119" s="374"/>
      <c r="AZ119" s="374"/>
      <c r="BA119" s="374"/>
      <c r="BB119" s="374"/>
      <c r="BC119" s="374"/>
      <c r="BD119" s="374"/>
      <c r="BE119" s="374"/>
      <c r="BF119" s="374"/>
      <c r="BG119" s="374"/>
      <c r="BH119" s="374"/>
      <c r="BI119" s="374"/>
      <c r="BJ119" s="374"/>
      <c r="BK119" s="374"/>
      <c r="BL119" s="374"/>
      <c r="BM119" s="374"/>
      <c r="BN119" s="374"/>
      <c r="BO119" s="374"/>
      <c r="BP119" s="374"/>
      <c r="BQ119" s="374"/>
      <c r="BR119" s="374"/>
      <c r="BS119" s="374"/>
      <c r="BT119" s="374"/>
      <c r="BU119" s="374"/>
      <c r="BV119" s="374"/>
      <c r="BW119" s="374"/>
      <c r="BX119" s="374"/>
      <c r="BY119" s="374"/>
      <c r="BZ119" s="374"/>
      <c r="CA119" s="374"/>
      <c r="CB119" s="374"/>
      <c r="CC119" s="374"/>
      <c r="CD119" s="374"/>
      <c r="CE119" s="374"/>
      <c r="CF119" s="374"/>
      <c r="CG119" s="374"/>
      <c r="CH119" s="374"/>
      <c r="CI119" s="374"/>
    </row>
    <row r="120" spans="2:88" ht="11.25" hidden="1" customHeight="1">
      <c r="B120" s="375"/>
      <c r="C120" s="2194"/>
      <c r="D120" s="2194"/>
      <c r="E120" s="2194"/>
      <c r="F120" s="2194"/>
      <c r="G120" s="2194"/>
      <c r="H120" s="2194"/>
      <c r="I120" s="2194"/>
      <c r="J120" s="2194"/>
      <c r="K120" s="2194"/>
      <c r="L120" s="376"/>
      <c r="M120" s="376"/>
      <c r="N120" s="376"/>
      <c r="O120" s="376"/>
      <c r="P120" s="376"/>
      <c r="Q120" s="376"/>
      <c r="R120" s="376"/>
      <c r="S120" s="376"/>
      <c r="T120" s="371"/>
      <c r="U120" s="371"/>
      <c r="V120" s="330"/>
      <c r="W120" s="331"/>
      <c r="X120" s="331"/>
      <c r="Y120" s="377"/>
      <c r="Z120" s="378"/>
      <c r="AA120" s="378"/>
      <c r="AB120" s="378"/>
      <c r="AC120" s="378"/>
      <c r="AD120" s="378"/>
      <c r="AE120" s="379"/>
      <c r="AF120" s="336"/>
      <c r="AG120" s="337"/>
      <c r="AH120" s="336"/>
      <c r="AI120" s="336"/>
      <c r="AJ120" s="336"/>
      <c r="AK120" s="336"/>
      <c r="AL120" s="337"/>
      <c r="AM120" s="337"/>
      <c r="AN120" s="336"/>
      <c r="AO120" s="336"/>
      <c r="AP120" s="336"/>
      <c r="AQ120" s="378"/>
      <c r="AR120" s="379"/>
      <c r="AS120" s="379"/>
      <c r="AT120" s="378"/>
      <c r="AU120" s="378"/>
      <c r="AV120" s="378"/>
      <c r="AW120" s="378"/>
      <c r="AX120" s="379"/>
      <c r="AY120" s="379"/>
      <c r="AZ120" s="378"/>
      <c r="BA120" s="378"/>
      <c r="BB120" s="378"/>
      <c r="BC120" s="378"/>
      <c r="BD120" s="379"/>
      <c r="BE120" s="378"/>
      <c r="BF120" s="378"/>
      <c r="BG120" s="378"/>
      <c r="BH120" s="378"/>
      <c r="BI120" s="380"/>
      <c r="BJ120" s="380"/>
      <c r="BK120" s="378"/>
      <c r="BL120" s="378"/>
      <c r="BM120" s="378"/>
      <c r="BN120" s="378"/>
      <c r="BO120" s="379"/>
      <c r="BP120" s="378"/>
      <c r="BQ120" s="378"/>
      <c r="BR120" s="378"/>
      <c r="BS120" s="378"/>
      <c r="BT120" s="378"/>
      <c r="BU120" s="378"/>
      <c r="BV120" s="378"/>
      <c r="BW120" s="378"/>
      <c r="BX120" s="378"/>
      <c r="BY120" s="379"/>
      <c r="BZ120" s="379"/>
      <c r="CA120" s="378"/>
      <c r="CB120" s="378"/>
      <c r="CC120" s="378"/>
      <c r="CD120" s="378"/>
      <c r="CE120" s="380"/>
      <c r="CF120" s="380"/>
      <c r="CG120" s="378"/>
      <c r="CH120" s="378"/>
      <c r="CI120" s="378"/>
    </row>
    <row r="121" spans="2:88" ht="12.75" hidden="1" customHeight="1">
      <c r="B121" s="21"/>
      <c r="C121" s="2190"/>
      <c r="D121" s="2190"/>
      <c r="E121" s="2190"/>
      <c r="F121" s="2190"/>
      <c r="G121" s="2190"/>
      <c r="H121" s="2190"/>
      <c r="I121" s="2190"/>
      <c r="J121" s="2190"/>
      <c r="K121" s="2190"/>
      <c r="L121" s="92"/>
      <c r="M121" s="92"/>
      <c r="N121" s="92"/>
      <c r="O121" s="92"/>
      <c r="P121" s="92"/>
      <c r="Q121" s="92"/>
      <c r="R121" s="92"/>
      <c r="S121" s="92"/>
      <c r="T121" s="69"/>
      <c r="U121" s="137"/>
      <c r="V121" s="330"/>
      <c r="W121" s="331"/>
      <c r="X121" s="331"/>
      <c r="Y121" s="335"/>
      <c r="Z121" s="92"/>
      <c r="AA121" s="92"/>
      <c r="AB121" s="92"/>
      <c r="AC121" s="92"/>
      <c r="AD121" s="92"/>
      <c r="AE121" s="52"/>
      <c r="AF121" s="336"/>
      <c r="AG121" s="337"/>
      <c r="AH121" s="336"/>
      <c r="AI121" s="336"/>
      <c r="AJ121" s="336"/>
      <c r="AK121" s="336"/>
      <c r="AL121" s="337"/>
      <c r="AM121" s="337"/>
      <c r="AN121" s="336"/>
      <c r="AO121" s="336"/>
      <c r="AP121" s="336"/>
      <c r="AQ121" s="92"/>
      <c r="AR121" s="52"/>
      <c r="AS121" s="52"/>
      <c r="AT121" s="92"/>
      <c r="AU121" s="92"/>
      <c r="AV121" s="92"/>
      <c r="AW121" s="92"/>
      <c r="AX121" s="52"/>
      <c r="AY121" s="52"/>
      <c r="AZ121" s="92"/>
      <c r="BA121" s="92"/>
      <c r="BB121" s="92"/>
      <c r="BC121" s="92"/>
      <c r="BD121" s="52"/>
      <c r="BE121" s="92"/>
      <c r="BF121" s="92"/>
      <c r="BG121" s="92"/>
      <c r="BH121" s="92"/>
      <c r="BI121" s="52"/>
      <c r="BJ121" s="52"/>
      <c r="BK121" s="92"/>
      <c r="BL121" s="92"/>
      <c r="BM121" s="92"/>
      <c r="BN121" s="92"/>
      <c r="BO121" s="52"/>
      <c r="BP121" s="92"/>
      <c r="BQ121" s="92"/>
      <c r="BR121" s="92"/>
      <c r="BS121" s="92"/>
      <c r="BT121" s="52"/>
      <c r="BU121" s="92"/>
      <c r="BV121" s="92"/>
      <c r="BW121" s="92"/>
      <c r="BX121" s="92"/>
      <c r="BY121" s="52"/>
      <c r="BZ121" s="52"/>
      <c r="CA121" s="92"/>
      <c r="CB121" s="92"/>
      <c r="CC121" s="92"/>
      <c r="CD121" s="92"/>
      <c r="CE121" s="52"/>
      <c r="CF121" s="52"/>
      <c r="CG121" s="92"/>
      <c r="CH121" s="92"/>
      <c r="CI121" s="92"/>
    </row>
    <row r="122" spans="2:88" ht="11.25" hidden="1" customHeight="1">
      <c r="B122" s="21"/>
      <c r="C122" s="2140"/>
      <c r="D122" s="2140"/>
      <c r="E122" s="2140"/>
      <c r="F122" s="2140"/>
      <c r="G122" s="2140"/>
      <c r="H122" s="2140"/>
      <c r="I122" s="2140"/>
      <c r="J122" s="2140"/>
      <c r="K122" s="2140"/>
      <c r="L122" s="92"/>
      <c r="M122" s="92"/>
      <c r="N122" s="92"/>
      <c r="O122" s="92"/>
      <c r="P122" s="92"/>
      <c r="Q122" s="92"/>
      <c r="R122" s="92"/>
      <c r="S122" s="92"/>
      <c r="T122" s="69"/>
      <c r="U122" s="69"/>
      <c r="V122" s="330"/>
      <c r="W122" s="331"/>
      <c r="X122" s="331"/>
      <c r="Y122" s="335"/>
      <c r="Z122" s="92"/>
      <c r="AA122" s="92"/>
      <c r="AB122" s="92"/>
      <c r="AC122" s="92"/>
      <c r="AD122" s="92"/>
      <c r="AE122" s="52"/>
      <c r="AF122" s="336"/>
      <c r="AG122" s="337"/>
      <c r="AH122" s="336"/>
      <c r="AI122" s="336"/>
      <c r="AJ122" s="336"/>
      <c r="AK122" s="336"/>
      <c r="AL122" s="337"/>
      <c r="AM122" s="337"/>
      <c r="AN122" s="336"/>
      <c r="AO122" s="336"/>
      <c r="AP122" s="336"/>
      <c r="AQ122" s="92"/>
      <c r="AR122" s="52"/>
      <c r="AS122" s="52"/>
      <c r="AT122" s="92"/>
      <c r="AU122" s="92"/>
      <c r="AV122" s="92"/>
      <c r="AW122" s="92"/>
      <c r="AX122" s="52"/>
      <c r="AY122" s="52"/>
      <c r="AZ122" s="92"/>
      <c r="BA122" s="92"/>
      <c r="BB122" s="92"/>
      <c r="BC122" s="92"/>
      <c r="BD122" s="52"/>
      <c r="BE122" s="92"/>
      <c r="BF122" s="92"/>
      <c r="BG122" s="92"/>
      <c r="BH122" s="92"/>
      <c r="BI122" s="52"/>
      <c r="BJ122" s="52"/>
      <c r="BK122" s="92"/>
      <c r="BL122" s="92"/>
      <c r="BM122" s="92"/>
      <c r="BN122" s="92"/>
      <c r="BO122" s="52"/>
      <c r="BP122" s="92"/>
      <c r="BQ122" s="92"/>
      <c r="BR122" s="92"/>
      <c r="BS122" s="92"/>
      <c r="BT122" s="52"/>
      <c r="BU122" s="92"/>
      <c r="BV122" s="92"/>
      <c r="BW122" s="92"/>
      <c r="BX122" s="92"/>
      <c r="BY122" s="52"/>
      <c r="BZ122" s="52"/>
      <c r="CA122" s="92"/>
      <c r="CB122" s="92"/>
      <c r="CC122" s="92"/>
      <c r="CD122" s="92"/>
      <c r="CE122" s="52"/>
      <c r="CF122" s="52"/>
      <c r="CG122" s="92"/>
      <c r="CH122" s="92"/>
      <c r="CI122" s="92"/>
    </row>
    <row r="123" spans="2:88" ht="11.25" hidden="1" customHeight="1">
      <c r="B123" s="21"/>
      <c r="C123" s="2190"/>
      <c r="D123" s="2190"/>
      <c r="E123" s="2190"/>
      <c r="F123" s="2190"/>
      <c r="G123" s="2190"/>
      <c r="H123" s="2190"/>
      <c r="I123" s="2190"/>
      <c r="J123" s="2190"/>
      <c r="K123" s="2190"/>
      <c r="L123" s="92"/>
      <c r="M123" s="92"/>
      <c r="N123" s="92"/>
      <c r="O123" s="92"/>
      <c r="P123" s="92"/>
      <c r="Q123" s="92"/>
      <c r="R123" s="92"/>
      <c r="S123" s="92"/>
      <c r="T123" s="69"/>
      <c r="U123" s="69"/>
      <c r="V123" s="330"/>
      <c r="W123" s="331"/>
      <c r="X123" s="331"/>
      <c r="Y123" s="335"/>
      <c r="Z123" s="92"/>
      <c r="AA123" s="92"/>
      <c r="AB123" s="92"/>
      <c r="AC123" s="92"/>
      <c r="AD123" s="92"/>
      <c r="AE123" s="52"/>
      <c r="AF123" s="336"/>
      <c r="AG123" s="337"/>
      <c r="AH123" s="336"/>
      <c r="AI123" s="336"/>
      <c r="AJ123" s="336"/>
      <c r="AK123" s="336"/>
      <c r="AL123" s="337"/>
      <c r="AM123" s="337"/>
      <c r="AN123" s="336"/>
      <c r="AO123" s="336"/>
      <c r="AP123" s="336"/>
      <c r="AQ123" s="92"/>
      <c r="AR123" s="52"/>
      <c r="AS123" s="52"/>
      <c r="AT123" s="92"/>
      <c r="AU123" s="92"/>
      <c r="AV123" s="92"/>
      <c r="AW123" s="92"/>
      <c r="AX123" s="52"/>
      <c r="AY123" s="52"/>
      <c r="AZ123" s="92"/>
      <c r="BA123" s="92"/>
      <c r="BB123" s="92"/>
      <c r="BC123" s="92"/>
      <c r="BD123" s="52"/>
      <c r="BE123" s="92"/>
      <c r="BF123" s="92"/>
      <c r="BG123" s="92"/>
      <c r="BH123" s="92"/>
      <c r="BI123" s="52"/>
      <c r="BJ123" s="52"/>
      <c r="BK123" s="92"/>
      <c r="BL123" s="92"/>
      <c r="BM123" s="92"/>
      <c r="BN123" s="92"/>
      <c r="BO123" s="52"/>
      <c r="BP123" s="92"/>
      <c r="BQ123" s="92"/>
      <c r="BR123" s="92"/>
      <c r="BS123" s="92"/>
      <c r="BT123" s="52"/>
      <c r="BU123" s="92"/>
      <c r="BV123" s="92"/>
      <c r="BW123" s="92"/>
      <c r="BX123" s="92"/>
      <c r="BY123" s="52"/>
      <c r="BZ123" s="52"/>
      <c r="CA123" s="92"/>
      <c r="CB123" s="92"/>
      <c r="CC123" s="92"/>
      <c r="CD123" s="92"/>
      <c r="CE123" s="52"/>
      <c r="CF123" s="52"/>
      <c r="CG123" s="92"/>
      <c r="CH123" s="92"/>
      <c r="CI123" s="92"/>
    </row>
    <row r="124" spans="2:88" ht="11.25" hidden="1" customHeight="1">
      <c r="B124" s="21"/>
      <c r="C124" s="2190"/>
      <c r="D124" s="2190"/>
      <c r="E124" s="2190"/>
      <c r="F124" s="2190"/>
      <c r="G124" s="2190"/>
      <c r="H124" s="2190"/>
      <c r="I124" s="2190"/>
      <c r="J124" s="2190"/>
      <c r="K124" s="2190"/>
      <c r="L124" s="92"/>
      <c r="M124" s="92"/>
      <c r="N124" s="92"/>
      <c r="O124" s="92"/>
      <c r="P124" s="92"/>
      <c r="Q124" s="92"/>
      <c r="R124" s="92"/>
      <c r="S124" s="92"/>
      <c r="T124" s="69"/>
      <c r="U124" s="69"/>
      <c r="V124" s="330"/>
      <c r="W124" s="331"/>
      <c r="X124" s="331"/>
      <c r="Y124" s="335"/>
      <c r="Z124" s="92"/>
      <c r="AA124" s="92"/>
      <c r="AB124" s="92"/>
      <c r="AC124" s="92"/>
      <c r="AD124" s="92"/>
      <c r="AE124" s="52"/>
      <c r="AF124" s="336"/>
      <c r="AG124" s="337"/>
      <c r="AH124" s="336"/>
      <c r="AI124" s="336"/>
      <c r="AJ124" s="336"/>
      <c r="AK124" s="336"/>
      <c r="AL124" s="337"/>
      <c r="AM124" s="337"/>
      <c r="AN124" s="336"/>
      <c r="AO124" s="336"/>
      <c r="AP124" s="336"/>
      <c r="AQ124" s="92"/>
      <c r="AR124" s="52"/>
      <c r="AS124" s="52"/>
      <c r="AT124" s="92"/>
      <c r="AU124" s="92"/>
      <c r="AV124" s="92"/>
      <c r="AW124" s="92"/>
      <c r="AX124" s="52"/>
      <c r="AY124" s="52"/>
      <c r="AZ124" s="92"/>
      <c r="BA124" s="92"/>
      <c r="BB124" s="92"/>
      <c r="BC124" s="92"/>
      <c r="BD124" s="52"/>
      <c r="BE124" s="92"/>
      <c r="BF124" s="92"/>
      <c r="BG124" s="92"/>
      <c r="BH124" s="92"/>
      <c r="BI124" s="52"/>
      <c r="BJ124" s="52"/>
      <c r="BK124" s="92"/>
      <c r="BL124" s="92"/>
      <c r="BM124" s="92"/>
      <c r="BN124" s="92"/>
      <c r="BO124" s="52"/>
      <c r="BP124" s="92"/>
      <c r="BQ124" s="92"/>
      <c r="BR124" s="92"/>
      <c r="BS124" s="92"/>
      <c r="BT124" s="52"/>
      <c r="BU124" s="92"/>
      <c r="BV124" s="92"/>
      <c r="BW124" s="92"/>
      <c r="BX124" s="92"/>
      <c r="BY124" s="52"/>
      <c r="BZ124" s="52"/>
      <c r="CA124" s="92"/>
      <c r="CB124" s="92"/>
      <c r="CC124" s="92"/>
      <c r="CD124" s="92"/>
      <c r="CE124" s="52"/>
      <c r="CF124" s="52"/>
      <c r="CG124" s="92"/>
      <c r="CH124" s="92"/>
      <c r="CI124" s="92"/>
    </row>
    <row r="125" spans="2:88" ht="11.25" hidden="1" customHeight="1">
      <c r="B125" s="21"/>
      <c r="C125" s="2140"/>
      <c r="D125" s="2140"/>
      <c r="E125" s="2140"/>
      <c r="F125" s="2140"/>
      <c r="G125" s="2140"/>
      <c r="H125" s="2140"/>
      <c r="I125" s="2140"/>
      <c r="J125" s="2140"/>
      <c r="K125" s="2140"/>
      <c r="L125" s="92"/>
      <c r="M125" s="92"/>
      <c r="N125" s="92"/>
      <c r="O125" s="92"/>
      <c r="P125" s="92"/>
      <c r="Q125" s="92"/>
      <c r="R125" s="92"/>
      <c r="S125" s="92"/>
      <c r="T125" s="69"/>
      <c r="U125" s="69"/>
      <c r="V125" s="330"/>
      <c r="W125" s="331"/>
      <c r="X125" s="331"/>
      <c r="Y125" s="335"/>
      <c r="Z125" s="92"/>
      <c r="AA125" s="92"/>
      <c r="AB125" s="92"/>
      <c r="AC125" s="92"/>
      <c r="AD125" s="92"/>
      <c r="AE125" s="52"/>
      <c r="AF125" s="336"/>
      <c r="AG125" s="337"/>
      <c r="AH125" s="336"/>
      <c r="AI125" s="336"/>
      <c r="AJ125" s="336"/>
      <c r="AK125" s="336"/>
      <c r="AL125" s="337"/>
      <c r="AM125" s="337"/>
      <c r="AN125" s="336"/>
      <c r="AO125" s="336"/>
      <c r="AP125" s="336"/>
      <c r="AQ125" s="92"/>
      <c r="AR125" s="52"/>
      <c r="AS125" s="52"/>
      <c r="AT125" s="92"/>
      <c r="AU125" s="92"/>
      <c r="AV125" s="92"/>
      <c r="AW125" s="92"/>
      <c r="AX125" s="52"/>
      <c r="AY125" s="52"/>
      <c r="AZ125" s="92"/>
      <c r="BA125" s="92"/>
      <c r="BB125" s="92"/>
      <c r="BC125" s="92"/>
      <c r="BD125" s="52"/>
      <c r="BE125" s="92"/>
      <c r="BF125" s="92"/>
      <c r="BG125" s="92"/>
      <c r="BH125" s="92"/>
      <c r="BI125" s="52"/>
      <c r="BJ125" s="52"/>
      <c r="BK125" s="92"/>
      <c r="BL125" s="92"/>
      <c r="BM125" s="92"/>
      <c r="BN125" s="92"/>
      <c r="BO125" s="52"/>
      <c r="BP125" s="92"/>
      <c r="BQ125" s="92"/>
      <c r="BR125" s="92"/>
      <c r="BS125" s="92"/>
      <c r="BT125" s="52"/>
      <c r="BU125" s="92"/>
      <c r="BV125" s="92"/>
      <c r="BW125" s="92"/>
      <c r="BX125" s="92"/>
      <c r="BY125" s="52"/>
      <c r="BZ125" s="52"/>
      <c r="CA125" s="92"/>
      <c r="CB125" s="92"/>
      <c r="CC125" s="92"/>
      <c r="CD125" s="92"/>
      <c r="CE125" s="52"/>
      <c r="CF125" s="52"/>
      <c r="CG125" s="92"/>
      <c r="CH125" s="92"/>
      <c r="CI125" s="92"/>
    </row>
    <row r="126" spans="2:88" ht="11.25" hidden="1" customHeight="1" thickBot="1">
      <c r="B126" s="21"/>
      <c r="C126" s="2140"/>
      <c r="D126" s="2140"/>
      <c r="E126" s="2140"/>
      <c r="F126" s="2140"/>
      <c r="G126" s="2140"/>
      <c r="H126" s="2140"/>
      <c r="I126" s="2140"/>
      <c r="J126" s="2140"/>
      <c r="K126" s="2140"/>
      <c r="L126" s="92"/>
      <c r="M126" s="92"/>
      <c r="N126" s="92"/>
      <c r="O126" s="92"/>
      <c r="P126" s="92"/>
      <c r="Q126" s="92"/>
      <c r="R126" s="92"/>
      <c r="S126" s="92"/>
      <c r="T126" s="69"/>
      <c r="U126" s="69"/>
      <c r="V126" s="330"/>
      <c r="W126" s="331"/>
      <c r="X126" s="331"/>
      <c r="Y126" s="335"/>
      <c r="Z126" s="92"/>
      <c r="AA126" s="92"/>
      <c r="AB126" s="92"/>
      <c r="AC126" s="92"/>
      <c r="AD126" s="92"/>
      <c r="AE126" s="52"/>
      <c r="AF126" s="336"/>
      <c r="AG126" s="337"/>
      <c r="AH126" s="336"/>
      <c r="AI126" s="336"/>
      <c r="AJ126" s="336"/>
      <c r="AK126" s="336"/>
      <c r="AL126" s="337"/>
      <c r="AM126" s="337"/>
      <c r="AN126" s="336"/>
      <c r="AO126" s="336"/>
      <c r="AP126" s="336"/>
      <c r="AQ126" s="92"/>
      <c r="AR126" s="52"/>
      <c r="AS126" s="52"/>
      <c r="AT126" s="92"/>
      <c r="AU126" s="92"/>
      <c r="AV126" s="92"/>
      <c r="AW126" s="92"/>
      <c r="AX126" s="52"/>
      <c r="AY126" s="52"/>
      <c r="AZ126" s="92"/>
      <c r="BA126" s="92"/>
      <c r="BB126" s="92"/>
      <c r="BC126" s="92"/>
      <c r="BD126" s="52"/>
      <c r="BE126" s="92"/>
      <c r="BF126" s="92"/>
      <c r="BG126" s="92"/>
      <c r="BH126" s="92"/>
      <c r="BI126" s="52"/>
      <c r="BJ126" s="52"/>
      <c r="BK126" s="92"/>
      <c r="BL126" s="92"/>
      <c r="BM126" s="92"/>
      <c r="BN126" s="92"/>
      <c r="BO126" s="52"/>
      <c r="BP126" s="92"/>
      <c r="BQ126" s="92"/>
      <c r="BR126" s="92"/>
      <c r="BS126" s="92"/>
      <c r="BT126" s="52"/>
      <c r="BU126" s="92"/>
      <c r="BV126" s="92"/>
      <c r="BW126" s="92"/>
      <c r="BX126" s="92"/>
      <c r="BY126" s="52"/>
      <c r="BZ126" s="52"/>
      <c r="CA126" s="92"/>
      <c r="CB126" s="92"/>
      <c r="CC126" s="92"/>
      <c r="CD126" s="92"/>
      <c r="CE126" s="52"/>
      <c r="CF126" s="52"/>
      <c r="CG126" s="92"/>
      <c r="CH126" s="92"/>
      <c r="CI126" s="92"/>
    </row>
    <row r="127" spans="2:88" s="18" customFormat="1" ht="20.25" hidden="1" customHeight="1">
      <c r="B127" s="369"/>
      <c r="C127" s="2191"/>
      <c r="D127" s="2191"/>
      <c r="E127" s="2191"/>
      <c r="F127" s="2191"/>
      <c r="G127" s="2191"/>
      <c r="H127" s="2191"/>
      <c r="I127" s="2191"/>
      <c r="J127" s="2191"/>
      <c r="K127" s="2191"/>
      <c r="L127" s="2193"/>
      <c r="M127" s="2193"/>
      <c r="N127" s="2193"/>
      <c r="O127" s="2193"/>
      <c r="P127" s="2193"/>
      <c r="Q127" s="370"/>
      <c r="R127" s="370"/>
      <c r="S127" s="370"/>
      <c r="T127" s="371"/>
      <c r="U127" s="372"/>
      <c r="V127" s="373"/>
      <c r="W127" s="373"/>
      <c r="X127" s="373"/>
      <c r="Y127" s="373"/>
      <c r="Z127" s="373"/>
      <c r="AA127" s="373"/>
      <c r="AB127" s="373"/>
      <c r="AC127" s="373"/>
      <c r="AD127" s="373"/>
      <c r="AE127" s="373"/>
      <c r="AF127" s="333"/>
      <c r="AG127" s="333"/>
      <c r="AH127" s="333"/>
      <c r="AI127" s="333"/>
      <c r="AJ127" s="333"/>
      <c r="AK127" s="333"/>
      <c r="AL127" s="333"/>
      <c r="AM127" s="333"/>
      <c r="AN127" s="333"/>
      <c r="AO127" s="333"/>
      <c r="AP127" s="333"/>
      <c r="AQ127" s="374"/>
      <c r="AR127" s="374"/>
      <c r="AS127" s="374"/>
      <c r="AT127" s="374"/>
      <c r="AU127" s="374"/>
      <c r="AV127" s="374"/>
      <c r="AW127" s="374"/>
      <c r="AX127" s="374"/>
      <c r="AY127" s="374"/>
      <c r="AZ127" s="374"/>
      <c r="BA127" s="374"/>
      <c r="BB127" s="374"/>
      <c r="BC127" s="374"/>
      <c r="BD127" s="374"/>
      <c r="BE127" s="374"/>
      <c r="BF127" s="374"/>
      <c r="BG127" s="374"/>
      <c r="BH127" s="374"/>
      <c r="BI127" s="374"/>
      <c r="BJ127" s="374"/>
      <c r="BK127" s="374"/>
      <c r="BL127" s="374"/>
      <c r="BM127" s="374"/>
      <c r="BN127" s="374"/>
      <c r="BO127" s="374"/>
      <c r="BP127" s="374"/>
      <c r="BQ127" s="374"/>
      <c r="BR127" s="374"/>
      <c r="BS127" s="374"/>
      <c r="BT127" s="374"/>
      <c r="BU127" s="374"/>
      <c r="BV127" s="374"/>
      <c r="BW127" s="374"/>
      <c r="BX127" s="374"/>
      <c r="BY127" s="374"/>
      <c r="BZ127" s="374"/>
      <c r="CA127" s="374"/>
      <c r="CB127" s="374"/>
      <c r="CC127" s="374"/>
      <c r="CD127" s="374"/>
      <c r="CE127" s="374"/>
      <c r="CF127" s="374"/>
      <c r="CG127" s="374"/>
      <c r="CH127" s="374"/>
      <c r="CI127" s="374"/>
    </row>
    <row r="128" spans="2:88" ht="11.25" hidden="1" customHeight="1">
      <c r="B128" s="375"/>
      <c r="C128" s="2194"/>
      <c r="D128" s="2194"/>
      <c r="E128" s="2194"/>
      <c r="F128" s="2194"/>
      <c r="G128" s="2194"/>
      <c r="H128" s="2194"/>
      <c r="I128" s="2194"/>
      <c r="J128" s="2194"/>
      <c r="K128" s="2194"/>
      <c r="L128" s="376"/>
      <c r="M128" s="376"/>
      <c r="N128" s="376"/>
      <c r="O128" s="376"/>
      <c r="P128" s="376"/>
      <c r="Q128" s="376"/>
      <c r="R128" s="376"/>
      <c r="S128" s="376"/>
      <c r="T128" s="371"/>
      <c r="U128" s="371"/>
      <c r="V128" s="330"/>
      <c r="W128" s="331"/>
      <c r="X128" s="331"/>
      <c r="Y128" s="377"/>
      <c r="Z128" s="378"/>
      <c r="AA128" s="378"/>
      <c r="AB128" s="378"/>
      <c r="AC128" s="378"/>
      <c r="AD128" s="378"/>
      <c r="AE128" s="379"/>
      <c r="AF128" s="336"/>
      <c r="AG128" s="337"/>
      <c r="AH128" s="336"/>
      <c r="AI128" s="336"/>
      <c r="AJ128" s="336"/>
      <c r="AK128" s="336"/>
      <c r="AL128" s="337"/>
      <c r="AM128" s="337"/>
      <c r="AN128" s="336"/>
      <c r="AO128" s="336"/>
      <c r="AP128" s="336"/>
      <c r="AQ128" s="378"/>
      <c r="AR128" s="379"/>
      <c r="AS128" s="379"/>
      <c r="AT128" s="378"/>
      <c r="AU128" s="378"/>
      <c r="AV128" s="378"/>
      <c r="AW128" s="378"/>
      <c r="AX128" s="379"/>
      <c r="AY128" s="379"/>
      <c r="AZ128" s="378"/>
      <c r="BA128" s="378"/>
      <c r="BB128" s="378"/>
      <c r="BC128" s="378"/>
      <c r="BD128" s="379"/>
      <c r="BE128" s="378"/>
      <c r="BF128" s="378"/>
      <c r="BG128" s="378"/>
      <c r="BH128" s="378"/>
      <c r="BI128" s="380"/>
      <c r="BJ128" s="380"/>
      <c r="BK128" s="378"/>
      <c r="BL128" s="378"/>
      <c r="BM128" s="378"/>
      <c r="BN128" s="378"/>
      <c r="BO128" s="379"/>
      <c r="BP128" s="378"/>
      <c r="BQ128" s="378"/>
      <c r="BR128" s="378"/>
      <c r="BS128" s="378"/>
      <c r="BT128" s="378"/>
      <c r="BU128" s="378"/>
      <c r="BV128" s="378"/>
      <c r="BW128" s="378"/>
      <c r="BX128" s="378"/>
      <c r="BY128" s="379"/>
      <c r="BZ128" s="379"/>
      <c r="CA128" s="378"/>
      <c r="CB128" s="378"/>
      <c r="CC128" s="378"/>
      <c r="CD128" s="378"/>
      <c r="CE128" s="380"/>
      <c r="CF128" s="380"/>
      <c r="CG128" s="378"/>
      <c r="CH128" s="378"/>
      <c r="CI128" s="378"/>
    </row>
    <row r="129" spans="2:89" ht="12.75" hidden="1" customHeight="1">
      <c r="B129" s="21"/>
      <c r="C129" s="2190"/>
      <c r="D129" s="2190"/>
      <c r="E129" s="2190"/>
      <c r="F129" s="2190"/>
      <c r="G129" s="2190"/>
      <c r="H129" s="2190"/>
      <c r="I129" s="2190"/>
      <c r="J129" s="2190"/>
      <c r="K129" s="2190"/>
      <c r="L129" s="92"/>
      <c r="M129" s="92"/>
      <c r="N129" s="92"/>
      <c r="O129" s="92"/>
      <c r="P129" s="92"/>
      <c r="Q129" s="92"/>
      <c r="R129" s="92"/>
      <c r="S129" s="92"/>
      <c r="T129" s="69"/>
      <c r="U129" s="137"/>
      <c r="V129" s="330"/>
      <c r="W129" s="331"/>
      <c r="X129" s="331"/>
      <c r="Y129" s="335"/>
      <c r="Z129" s="92"/>
      <c r="AA129" s="92"/>
      <c r="AB129" s="92"/>
      <c r="AC129" s="92"/>
      <c r="AD129" s="92"/>
      <c r="AE129" s="52"/>
      <c r="AF129" s="336"/>
      <c r="AG129" s="337"/>
      <c r="AH129" s="336"/>
      <c r="AI129" s="336"/>
      <c r="AJ129" s="336"/>
      <c r="AK129" s="336"/>
      <c r="AL129" s="337"/>
      <c r="AM129" s="337"/>
      <c r="AN129" s="336"/>
      <c r="AO129" s="336"/>
      <c r="AP129" s="336"/>
      <c r="AQ129" s="92"/>
      <c r="AR129" s="52"/>
      <c r="AS129" s="52"/>
      <c r="AT129" s="92"/>
      <c r="AU129" s="92"/>
      <c r="AV129" s="92"/>
      <c r="AW129" s="92"/>
      <c r="AX129" s="52"/>
      <c r="AY129" s="52"/>
      <c r="AZ129" s="92"/>
      <c r="BA129" s="92"/>
      <c r="BB129" s="92"/>
      <c r="BC129" s="92"/>
      <c r="BD129" s="52"/>
      <c r="BE129" s="92"/>
      <c r="BF129" s="92"/>
      <c r="BG129" s="92"/>
      <c r="BH129" s="92"/>
      <c r="BI129" s="52"/>
      <c r="BJ129" s="52"/>
      <c r="BK129" s="92"/>
      <c r="BL129" s="92"/>
      <c r="BM129" s="92"/>
      <c r="BN129" s="92"/>
      <c r="BO129" s="52"/>
      <c r="BP129" s="92"/>
      <c r="BQ129" s="92"/>
      <c r="BR129" s="92"/>
      <c r="BS129" s="92"/>
      <c r="BT129" s="52"/>
      <c r="BU129" s="92"/>
      <c r="BV129" s="92"/>
      <c r="BW129" s="92"/>
      <c r="BX129" s="92"/>
      <c r="BY129" s="52"/>
      <c r="BZ129" s="52"/>
      <c r="CA129" s="92"/>
      <c r="CB129" s="92"/>
      <c r="CC129" s="92"/>
      <c r="CD129" s="92"/>
      <c r="CE129" s="52"/>
      <c r="CF129" s="52"/>
      <c r="CG129" s="92"/>
      <c r="CH129" s="92"/>
      <c r="CI129" s="92"/>
    </row>
    <row r="130" spans="2:89" ht="11.25" hidden="1" customHeight="1">
      <c r="B130" s="21"/>
      <c r="C130" s="2140"/>
      <c r="D130" s="2140"/>
      <c r="E130" s="2140"/>
      <c r="F130" s="2140"/>
      <c r="G130" s="2140"/>
      <c r="H130" s="2140"/>
      <c r="I130" s="2140"/>
      <c r="J130" s="2140"/>
      <c r="K130" s="2140"/>
      <c r="L130" s="92"/>
      <c r="M130" s="92"/>
      <c r="N130" s="92"/>
      <c r="O130" s="92"/>
      <c r="P130" s="92"/>
      <c r="Q130" s="92"/>
      <c r="R130" s="92"/>
      <c r="S130" s="92"/>
      <c r="T130" s="69"/>
      <c r="U130" s="69"/>
      <c r="V130" s="330"/>
      <c r="W130" s="331"/>
      <c r="X130" s="331"/>
      <c r="Y130" s="335"/>
      <c r="Z130" s="92"/>
      <c r="AA130" s="92"/>
      <c r="AB130" s="92"/>
      <c r="AC130" s="92"/>
      <c r="AD130" s="92"/>
      <c r="AE130" s="52"/>
      <c r="AF130" s="336"/>
      <c r="AG130" s="337"/>
      <c r="AH130" s="336"/>
      <c r="AI130" s="336"/>
      <c r="AJ130" s="336"/>
      <c r="AK130" s="336"/>
      <c r="AL130" s="337"/>
      <c r="AM130" s="337"/>
      <c r="AN130" s="336"/>
      <c r="AO130" s="336"/>
      <c r="AP130" s="336"/>
      <c r="AQ130" s="92"/>
      <c r="AR130" s="52"/>
      <c r="AS130" s="52"/>
      <c r="AT130" s="92"/>
      <c r="AU130" s="92"/>
      <c r="AV130" s="92"/>
      <c r="AW130" s="92"/>
      <c r="AX130" s="52"/>
      <c r="AY130" s="52"/>
      <c r="AZ130" s="92"/>
      <c r="BA130" s="92"/>
      <c r="BB130" s="92"/>
      <c r="BC130" s="92"/>
      <c r="BD130" s="52"/>
      <c r="BE130" s="92"/>
      <c r="BF130" s="92"/>
      <c r="BG130" s="92"/>
      <c r="BH130" s="92"/>
      <c r="BI130" s="52"/>
      <c r="BJ130" s="52"/>
      <c r="BK130" s="92"/>
      <c r="BL130" s="92"/>
      <c r="BM130" s="92"/>
      <c r="BN130" s="92"/>
      <c r="BO130" s="52"/>
      <c r="BP130" s="92"/>
      <c r="BQ130" s="92"/>
      <c r="BR130" s="92"/>
      <c r="BS130" s="92"/>
      <c r="BT130" s="52"/>
      <c r="BU130" s="92"/>
      <c r="BV130" s="92"/>
      <c r="BW130" s="92"/>
      <c r="BX130" s="92"/>
      <c r="BY130" s="52"/>
      <c r="BZ130" s="52"/>
      <c r="CA130" s="92"/>
      <c r="CB130" s="92"/>
      <c r="CC130" s="92"/>
      <c r="CD130" s="92"/>
      <c r="CE130" s="52"/>
      <c r="CF130" s="52"/>
      <c r="CG130" s="92"/>
      <c r="CH130" s="92"/>
      <c r="CI130" s="92"/>
    </row>
    <row r="131" spans="2:89" ht="11.25" hidden="1" customHeight="1">
      <c r="B131" s="21"/>
      <c r="C131" s="2190"/>
      <c r="D131" s="2190"/>
      <c r="E131" s="2190"/>
      <c r="F131" s="2190"/>
      <c r="G131" s="2190"/>
      <c r="H131" s="2190"/>
      <c r="I131" s="2190"/>
      <c r="J131" s="2190"/>
      <c r="K131" s="2190"/>
      <c r="L131" s="92"/>
      <c r="M131" s="92"/>
      <c r="N131" s="92"/>
      <c r="O131" s="92"/>
      <c r="P131" s="92"/>
      <c r="Q131" s="92"/>
      <c r="R131" s="92"/>
      <c r="S131" s="92"/>
      <c r="T131" s="69"/>
      <c r="U131" s="69"/>
      <c r="V131" s="330"/>
      <c r="W131" s="331"/>
      <c r="X131" s="331"/>
      <c r="Y131" s="335"/>
      <c r="Z131" s="92"/>
      <c r="AA131" s="92"/>
      <c r="AB131" s="92"/>
      <c r="AC131" s="92"/>
      <c r="AD131" s="92"/>
      <c r="AE131" s="52"/>
      <c r="AF131" s="336"/>
      <c r="AG131" s="337"/>
      <c r="AH131" s="336"/>
      <c r="AI131" s="336"/>
      <c r="AJ131" s="336"/>
      <c r="AK131" s="336"/>
      <c r="AL131" s="337"/>
      <c r="AM131" s="337"/>
      <c r="AN131" s="336"/>
      <c r="AO131" s="336"/>
      <c r="AP131" s="336"/>
      <c r="AQ131" s="92"/>
      <c r="AR131" s="52"/>
      <c r="AS131" s="52"/>
      <c r="AT131" s="92"/>
      <c r="AU131" s="92"/>
      <c r="AV131" s="92"/>
      <c r="AW131" s="92"/>
      <c r="AX131" s="52"/>
      <c r="AY131" s="52"/>
      <c r="AZ131" s="92"/>
      <c r="BA131" s="92"/>
      <c r="BB131" s="92"/>
      <c r="BC131" s="92"/>
      <c r="BD131" s="52"/>
      <c r="BE131" s="92"/>
      <c r="BF131" s="92"/>
      <c r="BG131" s="92"/>
      <c r="BH131" s="92"/>
      <c r="BI131" s="52"/>
      <c r="BJ131" s="52"/>
      <c r="BK131" s="92"/>
      <c r="BL131" s="92"/>
      <c r="BM131" s="92"/>
      <c r="BN131" s="92"/>
      <c r="BO131" s="52"/>
      <c r="BP131" s="92"/>
      <c r="BQ131" s="92"/>
      <c r="BR131" s="92"/>
      <c r="BS131" s="92"/>
      <c r="BT131" s="52"/>
      <c r="BU131" s="92"/>
      <c r="BV131" s="92"/>
      <c r="BW131" s="92"/>
      <c r="BX131" s="92"/>
      <c r="BY131" s="52"/>
      <c r="BZ131" s="52"/>
      <c r="CA131" s="92"/>
      <c r="CB131" s="92"/>
      <c r="CC131" s="92"/>
      <c r="CD131" s="92"/>
      <c r="CE131" s="52"/>
      <c r="CF131" s="52"/>
      <c r="CG131" s="92"/>
      <c r="CH131" s="92"/>
      <c r="CI131" s="92"/>
    </row>
    <row r="132" spans="2:89" ht="11.25" hidden="1" customHeight="1">
      <c r="B132" s="21"/>
      <c r="C132" s="2190"/>
      <c r="D132" s="2190"/>
      <c r="E132" s="2190"/>
      <c r="F132" s="2190"/>
      <c r="G132" s="2190"/>
      <c r="H132" s="2190"/>
      <c r="I132" s="2190"/>
      <c r="J132" s="2190"/>
      <c r="K132" s="2190"/>
      <c r="L132" s="92"/>
      <c r="M132" s="92"/>
      <c r="N132" s="92"/>
      <c r="O132" s="92"/>
      <c r="P132" s="92"/>
      <c r="Q132" s="92"/>
      <c r="R132" s="92"/>
      <c r="S132" s="92"/>
      <c r="T132" s="69"/>
      <c r="U132" s="69"/>
      <c r="V132" s="330"/>
      <c r="W132" s="331"/>
      <c r="X132" s="331"/>
      <c r="Y132" s="335"/>
      <c r="Z132" s="92"/>
      <c r="AA132" s="92"/>
      <c r="AB132" s="92"/>
      <c r="AC132" s="92"/>
      <c r="AD132" s="92"/>
      <c r="AE132" s="52"/>
      <c r="AF132" s="336"/>
      <c r="AG132" s="337"/>
      <c r="AH132" s="336"/>
      <c r="AI132" s="336"/>
      <c r="AJ132" s="336"/>
      <c r="AK132" s="336"/>
      <c r="AL132" s="337"/>
      <c r="AM132" s="337"/>
      <c r="AN132" s="336"/>
      <c r="AO132" s="336"/>
      <c r="AP132" s="336"/>
      <c r="AQ132" s="92"/>
      <c r="AR132" s="52"/>
      <c r="AS132" s="52"/>
      <c r="AT132" s="92"/>
      <c r="AU132" s="92"/>
      <c r="AV132" s="92"/>
      <c r="AW132" s="92"/>
      <c r="AX132" s="52"/>
      <c r="AY132" s="52"/>
      <c r="AZ132" s="92"/>
      <c r="BA132" s="92"/>
      <c r="BB132" s="92"/>
      <c r="BC132" s="92"/>
      <c r="BD132" s="52"/>
      <c r="BE132" s="92"/>
      <c r="BF132" s="92"/>
      <c r="BG132" s="92"/>
      <c r="BH132" s="92"/>
      <c r="BI132" s="52"/>
      <c r="BJ132" s="52"/>
      <c r="BK132" s="92"/>
      <c r="BL132" s="92"/>
      <c r="BM132" s="92"/>
      <c r="BN132" s="92"/>
      <c r="BO132" s="52"/>
      <c r="BP132" s="92"/>
      <c r="BQ132" s="92"/>
      <c r="BR132" s="92"/>
      <c r="BS132" s="92"/>
      <c r="BT132" s="52"/>
      <c r="BU132" s="92"/>
      <c r="BV132" s="92"/>
      <c r="BW132" s="92"/>
      <c r="BX132" s="92"/>
      <c r="BY132" s="52"/>
      <c r="BZ132" s="52"/>
      <c r="CA132" s="92"/>
      <c r="CB132" s="92"/>
      <c r="CC132" s="92"/>
      <c r="CD132" s="92"/>
      <c r="CE132" s="52"/>
      <c r="CF132" s="52"/>
      <c r="CG132" s="92"/>
      <c r="CH132" s="92"/>
      <c r="CI132" s="92"/>
    </row>
    <row r="133" spans="2:89" ht="11.25" hidden="1" customHeight="1">
      <c r="B133" s="21"/>
      <c r="C133" s="2140"/>
      <c r="D133" s="2140"/>
      <c r="E133" s="2140"/>
      <c r="F133" s="2140"/>
      <c r="G133" s="2140"/>
      <c r="H133" s="2140"/>
      <c r="I133" s="2140"/>
      <c r="J133" s="2140"/>
      <c r="K133" s="2140"/>
      <c r="L133" s="92"/>
      <c r="M133" s="92"/>
      <c r="N133" s="92"/>
      <c r="O133" s="92"/>
      <c r="P133" s="92"/>
      <c r="Q133" s="92"/>
      <c r="R133" s="92"/>
      <c r="S133" s="92"/>
      <c r="T133" s="69"/>
      <c r="U133" s="69"/>
      <c r="V133" s="330"/>
      <c r="W133" s="331"/>
      <c r="X133" s="331"/>
      <c r="Y133" s="335"/>
      <c r="Z133" s="92"/>
      <c r="AA133" s="92"/>
      <c r="AB133" s="92"/>
      <c r="AC133" s="92"/>
      <c r="AD133" s="92"/>
      <c r="AE133" s="52"/>
      <c r="AF133" s="336"/>
      <c r="AG133" s="337"/>
      <c r="AH133" s="336"/>
      <c r="AI133" s="336"/>
      <c r="AJ133" s="336"/>
      <c r="AK133" s="336"/>
      <c r="AL133" s="337"/>
      <c r="AM133" s="337"/>
      <c r="AN133" s="336"/>
      <c r="AO133" s="336"/>
      <c r="AP133" s="336"/>
      <c r="AQ133" s="92"/>
      <c r="AR133" s="52"/>
      <c r="AS133" s="52"/>
      <c r="AT133" s="92"/>
      <c r="AU133" s="92"/>
      <c r="AV133" s="92"/>
      <c r="AW133" s="92"/>
      <c r="AX133" s="52"/>
      <c r="AY133" s="52"/>
      <c r="AZ133" s="92"/>
      <c r="BA133" s="92"/>
      <c r="BB133" s="92"/>
      <c r="BC133" s="92"/>
      <c r="BD133" s="52"/>
      <c r="BE133" s="92"/>
      <c r="BF133" s="92"/>
      <c r="BG133" s="92"/>
      <c r="BH133" s="92"/>
      <c r="BI133" s="52"/>
      <c r="BJ133" s="52"/>
      <c r="BK133" s="92"/>
      <c r="BL133" s="92"/>
      <c r="BM133" s="92"/>
      <c r="BN133" s="92"/>
      <c r="BO133" s="52"/>
      <c r="BP133" s="92"/>
      <c r="BQ133" s="92"/>
      <c r="BR133" s="92"/>
      <c r="BS133" s="92"/>
      <c r="BT133" s="52"/>
      <c r="BU133" s="92"/>
      <c r="BV133" s="92"/>
      <c r="BW133" s="92"/>
      <c r="BX133" s="92"/>
      <c r="BY133" s="52"/>
      <c r="BZ133" s="52"/>
      <c r="CA133" s="92"/>
      <c r="CB133" s="92"/>
      <c r="CC133" s="92"/>
      <c r="CD133" s="92"/>
      <c r="CE133" s="52"/>
      <c r="CF133" s="52"/>
      <c r="CG133" s="92"/>
      <c r="CH133" s="92"/>
      <c r="CI133" s="92"/>
    </row>
    <row r="134" spans="2:89" ht="11.25" hidden="1" customHeight="1" thickBot="1">
      <c r="B134" s="21"/>
      <c r="C134" s="2140"/>
      <c r="D134" s="2140"/>
      <c r="E134" s="2140"/>
      <c r="F134" s="2140"/>
      <c r="G134" s="2140"/>
      <c r="H134" s="2140"/>
      <c r="I134" s="2140"/>
      <c r="J134" s="2140"/>
      <c r="K134" s="2140"/>
      <c r="L134" s="92"/>
      <c r="M134" s="92"/>
      <c r="N134" s="92"/>
      <c r="O134" s="92"/>
      <c r="P134" s="92"/>
      <c r="Q134" s="92"/>
      <c r="R134" s="92"/>
      <c r="S134" s="92"/>
      <c r="T134" s="69"/>
      <c r="U134" s="69"/>
      <c r="V134" s="330"/>
      <c r="W134" s="331"/>
      <c r="X134" s="331"/>
      <c r="Y134" s="335"/>
      <c r="Z134" s="92"/>
      <c r="AA134" s="92"/>
      <c r="AB134" s="92"/>
      <c r="AC134" s="92"/>
      <c r="AD134" s="92"/>
      <c r="AE134" s="52"/>
      <c r="AF134" s="336"/>
      <c r="AG134" s="337"/>
      <c r="AH134" s="336"/>
      <c r="AI134" s="336"/>
      <c r="AJ134" s="336"/>
      <c r="AK134" s="336"/>
      <c r="AL134" s="337"/>
      <c r="AM134" s="337"/>
      <c r="AN134" s="336"/>
      <c r="AO134" s="336"/>
      <c r="AP134" s="336"/>
      <c r="AQ134" s="92"/>
      <c r="AR134" s="52"/>
      <c r="AS134" s="52"/>
      <c r="AT134" s="92"/>
      <c r="AU134" s="92"/>
      <c r="AV134" s="92"/>
      <c r="AW134" s="92"/>
      <c r="AX134" s="52"/>
      <c r="AY134" s="52"/>
      <c r="AZ134" s="92"/>
      <c r="BA134" s="92"/>
      <c r="BB134" s="92"/>
      <c r="BC134" s="92"/>
      <c r="BD134" s="52"/>
      <c r="BE134" s="92"/>
      <c r="BF134" s="92"/>
      <c r="BG134" s="92"/>
      <c r="BH134" s="92"/>
      <c r="BI134" s="52"/>
      <c r="BJ134" s="52"/>
      <c r="BK134" s="92"/>
      <c r="BL134" s="92"/>
      <c r="BM134" s="92"/>
      <c r="BN134" s="92"/>
      <c r="BO134" s="52"/>
      <c r="BP134" s="92"/>
      <c r="BQ134" s="92"/>
      <c r="BR134" s="92"/>
      <c r="BS134" s="92"/>
      <c r="BT134" s="52"/>
      <c r="BU134" s="92"/>
      <c r="BV134" s="92"/>
      <c r="BW134" s="92"/>
      <c r="BX134" s="92"/>
      <c r="BY134" s="52"/>
      <c r="BZ134" s="52"/>
      <c r="CA134" s="92"/>
      <c r="CB134" s="92"/>
      <c r="CC134" s="92"/>
      <c r="CD134" s="92"/>
      <c r="CE134" s="52"/>
      <c r="CF134" s="52"/>
      <c r="CG134" s="92"/>
      <c r="CH134" s="92"/>
      <c r="CI134" s="92"/>
    </row>
    <row r="135" spans="2:89" s="18" customFormat="1" ht="33.75" customHeight="1">
      <c r="B135" s="344"/>
      <c r="C135" s="2169"/>
      <c r="D135" s="2169"/>
      <c r="E135" s="2169"/>
      <c r="F135" s="2169"/>
      <c r="G135" s="2169"/>
      <c r="H135" s="2169"/>
      <c r="I135" s="2169"/>
      <c r="J135" s="2169"/>
      <c r="K135" s="2169"/>
      <c r="L135" s="2183"/>
      <c r="M135" s="2183"/>
      <c r="N135" s="2183"/>
      <c r="O135" s="2183"/>
      <c r="P135" s="2183"/>
      <c r="Q135" s="2183"/>
      <c r="R135" s="2183"/>
      <c r="S135" s="2183"/>
      <c r="T135" s="205"/>
      <c r="U135" s="205"/>
      <c r="V135" s="227"/>
      <c r="W135" s="227"/>
      <c r="X135" s="227"/>
      <c r="Y135" s="227"/>
      <c r="Z135" s="227"/>
      <c r="AA135" s="227"/>
      <c r="AB135" s="227"/>
      <c r="AC135" s="227"/>
      <c r="AD135" s="227"/>
      <c r="AE135" s="227"/>
      <c r="AF135" s="324"/>
      <c r="AG135" s="324"/>
      <c r="AH135" s="324"/>
      <c r="AI135" s="324"/>
      <c r="AJ135" s="324"/>
      <c r="AK135" s="324"/>
      <c r="AL135" s="324"/>
      <c r="AM135" s="324"/>
      <c r="AN135" s="324"/>
      <c r="AO135" s="324"/>
      <c r="AP135" s="324"/>
      <c r="AQ135" s="324"/>
      <c r="AR135" s="324"/>
      <c r="AS135" s="324"/>
      <c r="AT135" s="324"/>
      <c r="AU135" s="324"/>
      <c r="AV135" s="324"/>
      <c r="AW135" s="324"/>
      <c r="AX135" s="324"/>
      <c r="AY135" s="324"/>
      <c r="AZ135" s="324"/>
      <c r="BA135" s="324"/>
      <c r="BB135" s="324"/>
      <c r="BC135" s="324"/>
      <c r="BD135" s="324"/>
      <c r="BE135" s="324"/>
      <c r="BF135" s="324"/>
      <c r="BG135" s="324"/>
      <c r="BH135" s="344"/>
      <c r="BI135" s="324"/>
      <c r="BJ135" s="324"/>
      <c r="BK135" s="324"/>
      <c r="BL135" s="324"/>
      <c r="BM135" s="324"/>
      <c r="BN135" s="362"/>
      <c r="BO135" s="325"/>
      <c r="BP135" s="324"/>
      <c r="BQ135" s="324"/>
      <c r="BR135" s="324"/>
      <c r="BS135" s="362"/>
      <c r="BT135" s="325"/>
      <c r="BU135" s="324"/>
      <c r="BV135" s="324"/>
      <c r="BW135" s="324"/>
      <c r="BX135" s="324"/>
      <c r="BY135" s="324"/>
      <c r="BZ135" s="324"/>
      <c r="CA135" s="324"/>
      <c r="CB135" s="324"/>
      <c r="CC135" s="324"/>
      <c r="CD135" s="324"/>
      <c r="CE135" s="324"/>
      <c r="CF135" s="324"/>
      <c r="CG135" s="324"/>
      <c r="CH135" s="324"/>
      <c r="CI135" s="324"/>
      <c r="CJ135" s="140"/>
      <c r="CK135" s="15"/>
    </row>
    <row r="136" spans="2:89" s="18" customFormat="1" ht="11.25" customHeight="1">
      <c r="B136" s="354"/>
      <c r="C136" s="2184"/>
      <c r="D136" s="2184"/>
      <c r="E136" s="2184"/>
      <c r="F136" s="2184"/>
      <c r="G136" s="2184"/>
      <c r="H136" s="2184"/>
      <c r="I136" s="2184"/>
      <c r="J136" s="2184"/>
      <c r="K136" s="2184"/>
      <c r="L136" s="381"/>
      <c r="M136" s="381"/>
      <c r="N136" s="381"/>
      <c r="O136" s="381"/>
      <c r="P136" s="381"/>
      <c r="Q136" s="381"/>
      <c r="R136" s="381"/>
      <c r="S136" s="381"/>
      <c r="T136" s="205"/>
      <c r="U136" s="205"/>
      <c r="V136" s="359"/>
      <c r="W136" s="358"/>
      <c r="X136" s="358"/>
      <c r="Y136" s="323"/>
      <c r="Z136" s="323"/>
      <c r="AA136" s="323"/>
      <c r="AB136" s="323"/>
      <c r="AC136" s="323"/>
      <c r="AD136" s="323"/>
      <c r="AE136" s="323"/>
      <c r="AF136" s="353"/>
      <c r="AG136" s="359"/>
      <c r="AH136" s="322"/>
      <c r="AI136" s="322"/>
      <c r="AJ136" s="322"/>
      <c r="AK136" s="353"/>
      <c r="AL136" s="359"/>
      <c r="AM136" s="359"/>
      <c r="AN136" s="322"/>
      <c r="AO136" s="322"/>
      <c r="AP136" s="322"/>
      <c r="AQ136" s="359"/>
      <c r="AR136" s="359"/>
      <c r="AS136" s="359"/>
      <c r="AT136" s="322"/>
      <c r="AU136" s="322"/>
      <c r="AV136" s="322"/>
      <c r="AW136" s="359"/>
      <c r="AX136" s="359"/>
      <c r="AY136" s="359"/>
      <c r="AZ136" s="322"/>
      <c r="BA136" s="322"/>
      <c r="BB136" s="322"/>
      <c r="BC136" s="359"/>
      <c r="BD136" s="359"/>
      <c r="BE136" s="322"/>
      <c r="BF136" s="322"/>
      <c r="BG136" s="322"/>
      <c r="BH136" s="359"/>
      <c r="BI136" s="359"/>
      <c r="BJ136" s="359"/>
      <c r="BK136" s="322"/>
      <c r="BL136" s="322"/>
      <c r="BM136" s="322"/>
      <c r="BN136" s="353"/>
      <c r="BO136" s="359"/>
      <c r="BP136" s="322"/>
      <c r="BQ136" s="322"/>
      <c r="BR136" s="322"/>
      <c r="BS136" s="353"/>
      <c r="BT136" s="359"/>
      <c r="BU136" s="322"/>
      <c r="BV136" s="322"/>
      <c r="BW136" s="322"/>
      <c r="BX136" s="359"/>
      <c r="BY136" s="359"/>
      <c r="BZ136" s="359"/>
      <c r="CA136" s="322"/>
      <c r="CB136" s="322"/>
      <c r="CC136" s="322"/>
      <c r="CD136" s="359"/>
      <c r="CE136" s="359"/>
      <c r="CF136" s="359"/>
      <c r="CG136" s="322"/>
      <c r="CH136" s="322"/>
      <c r="CI136" s="322"/>
      <c r="CJ136" s="15"/>
      <c r="CK136" s="15"/>
    </row>
    <row r="137" spans="2:89" s="18" customFormat="1" ht="16.5" customHeight="1">
      <c r="B137" s="316"/>
      <c r="C137" s="2198"/>
      <c r="D137" s="2198"/>
      <c r="E137" s="2198"/>
      <c r="F137" s="2198"/>
      <c r="G137" s="2198"/>
      <c r="H137" s="2198"/>
      <c r="I137" s="2198"/>
      <c r="J137" s="382"/>
      <c r="K137" s="382"/>
      <c r="L137" s="383"/>
      <c r="M137" s="383"/>
      <c r="N137" s="383"/>
      <c r="O137" s="383"/>
      <c r="P137" s="383"/>
      <c r="Q137" s="2199"/>
      <c r="R137" s="383"/>
      <c r="S137" s="383"/>
      <c r="T137" s="135"/>
      <c r="U137" s="135"/>
      <c r="V137" s="384"/>
      <c r="W137" s="2159"/>
      <c r="X137" s="2201"/>
      <c r="Y137" s="384"/>
      <c r="Z137" s="329"/>
      <c r="AA137" s="92"/>
      <c r="AB137" s="384"/>
      <c r="AC137" s="384"/>
      <c r="AD137" s="384"/>
      <c r="AE137" s="384"/>
      <c r="AF137" s="336"/>
      <c r="AG137" s="334"/>
      <c r="AH137" s="333"/>
      <c r="AI137" s="333"/>
      <c r="AJ137" s="333"/>
      <c r="AK137" s="336"/>
      <c r="AL137" s="334"/>
      <c r="AM137" s="334"/>
      <c r="AN137" s="333"/>
      <c r="AO137" s="333"/>
      <c r="AP137" s="333"/>
      <c r="AQ137" s="347"/>
      <c r="AR137" s="385"/>
      <c r="AS137" s="385"/>
      <c r="AT137" s="347"/>
      <c r="AU137" s="347"/>
      <c r="AV137" s="347"/>
      <c r="AW137" s="347"/>
      <c r="AX137" s="385"/>
      <c r="AY137" s="385"/>
      <c r="AZ137" s="347"/>
      <c r="BA137" s="347"/>
      <c r="BB137" s="347"/>
      <c r="BC137" s="347"/>
      <c r="BD137" s="385"/>
      <c r="BE137" s="347"/>
      <c r="BF137" s="347"/>
      <c r="BG137" s="347"/>
      <c r="BH137" s="347"/>
      <c r="BI137" s="2195"/>
      <c r="BJ137" s="2195"/>
      <c r="BK137" s="347"/>
      <c r="BL137" s="347"/>
      <c r="BM137" s="347"/>
      <c r="BN137" s="25"/>
      <c r="BO137" s="385"/>
      <c r="BP137" s="347"/>
      <c r="BQ137" s="347"/>
      <c r="BR137" s="347"/>
      <c r="BS137" s="25"/>
      <c r="BT137" s="385"/>
      <c r="BU137" s="347"/>
      <c r="BV137" s="347"/>
      <c r="BW137" s="347"/>
      <c r="BX137" s="25"/>
      <c r="BY137" s="385"/>
      <c r="BZ137" s="385"/>
      <c r="CA137" s="347"/>
      <c r="CB137" s="347"/>
      <c r="CC137" s="347"/>
      <c r="CD137" s="25"/>
      <c r="CE137" s="385"/>
      <c r="CF137" s="385"/>
      <c r="CG137" s="347"/>
      <c r="CH137" s="347"/>
      <c r="CI137" s="347"/>
      <c r="CJ137" s="15"/>
      <c r="CK137" s="15"/>
    </row>
    <row r="138" spans="2:89" ht="23.25" customHeight="1">
      <c r="B138" s="316"/>
      <c r="C138" s="2196"/>
      <c r="D138" s="2196"/>
      <c r="E138" s="2196"/>
      <c r="F138" s="2196"/>
      <c r="G138" s="2196"/>
      <c r="H138" s="2196"/>
      <c r="I138" s="2196"/>
      <c r="J138" s="2196"/>
      <c r="K138" s="2196"/>
      <c r="L138" s="92"/>
      <c r="M138" s="92"/>
      <c r="N138" s="315"/>
      <c r="O138" s="329"/>
      <c r="P138" s="92"/>
      <c r="Q138" s="2199"/>
      <c r="R138" s="92"/>
      <c r="S138" s="92"/>
      <c r="T138" s="69"/>
      <c r="U138" s="69"/>
      <c r="V138" s="330"/>
      <c r="W138" s="2200"/>
      <c r="X138" s="2201"/>
      <c r="Y138" s="335"/>
      <c r="Z138" s="329"/>
      <c r="AA138" s="92"/>
      <c r="AB138" s="329"/>
      <c r="AC138" s="92"/>
      <c r="AD138" s="92"/>
      <c r="AE138" s="52"/>
      <c r="AF138" s="336"/>
      <c r="AG138" s="337"/>
      <c r="AH138" s="336"/>
      <c r="AI138" s="336"/>
      <c r="AJ138" s="336"/>
      <c r="AK138" s="336"/>
      <c r="AL138" s="337"/>
      <c r="AM138" s="337"/>
      <c r="AN138" s="336"/>
      <c r="AO138" s="336"/>
      <c r="AP138" s="336"/>
      <c r="AQ138" s="329"/>
      <c r="AR138" s="52"/>
      <c r="AS138" s="52"/>
      <c r="AT138" s="329"/>
      <c r="AU138" s="92"/>
      <c r="AV138" s="92"/>
      <c r="AW138" s="329"/>
      <c r="AX138" s="52"/>
      <c r="AY138" s="52"/>
      <c r="AZ138" s="329"/>
      <c r="BA138" s="92"/>
      <c r="BB138" s="92"/>
      <c r="BC138" s="329"/>
      <c r="BD138" s="52"/>
      <c r="BE138" s="329"/>
      <c r="BF138" s="92"/>
      <c r="BG138" s="92"/>
      <c r="BH138" s="329"/>
      <c r="BI138" s="2195"/>
      <c r="BJ138" s="2195"/>
      <c r="BK138" s="329"/>
      <c r="BL138" s="92"/>
      <c r="BM138" s="92"/>
      <c r="BN138" s="92"/>
      <c r="BO138" s="52"/>
      <c r="BP138" s="92"/>
      <c r="BQ138" s="92"/>
      <c r="BR138" s="92"/>
      <c r="BS138" s="92"/>
      <c r="BT138" s="52"/>
      <c r="BU138" s="92"/>
      <c r="BV138" s="92"/>
      <c r="BW138" s="92"/>
      <c r="BX138" s="92"/>
      <c r="BY138" s="52"/>
      <c r="BZ138" s="52"/>
      <c r="CA138" s="92"/>
      <c r="CB138" s="92"/>
      <c r="CC138" s="92"/>
      <c r="CD138" s="92"/>
      <c r="CE138" s="52"/>
      <c r="CF138" s="52"/>
      <c r="CG138" s="92"/>
      <c r="CH138" s="92"/>
      <c r="CI138" s="92"/>
    </row>
    <row r="139" spans="2:89" ht="10.5" customHeight="1">
      <c r="B139" s="315"/>
      <c r="C139" s="2140"/>
      <c r="D139" s="2140"/>
      <c r="E139" s="2140"/>
      <c r="F139" s="2140"/>
      <c r="G139" s="2140"/>
      <c r="H139" s="2140"/>
      <c r="I139" s="2140"/>
      <c r="J139" s="2140"/>
      <c r="K139" s="2140"/>
      <c r="L139" s="92"/>
      <c r="M139" s="92"/>
      <c r="N139" s="315"/>
      <c r="O139" s="92"/>
      <c r="P139" s="92"/>
      <c r="Q139" s="329"/>
      <c r="R139" s="92"/>
      <c r="S139" s="92"/>
      <c r="T139" s="69"/>
      <c r="U139" s="69"/>
      <c r="V139" s="330"/>
      <c r="W139" s="331"/>
      <c r="X139" s="331"/>
      <c r="Y139" s="335"/>
      <c r="Z139" s="92"/>
      <c r="AA139" s="92"/>
      <c r="AB139" s="329"/>
      <c r="AC139" s="92"/>
      <c r="AD139" s="329"/>
      <c r="AE139" s="52"/>
      <c r="AF139" s="336"/>
      <c r="AG139" s="337"/>
      <c r="AH139" s="336"/>
      <c r="AI139" s="336"/>
      <c r="AJ139" s="336"/>
      <c r="AK139" s="336"/>
      <c r="AL139" s="337"/>
      <c r="AM139" s="337"/>
      <c r="AN139" s="336"/>
      <c r="AO139" s="336"/>
      <c r="AP139" s="336"/>
      <c r="AQ139" s="25"/>
      <c r="AR139" s="52"/>
      <c r="AS139" s="52"/>
      <c r="AT139" s="92"/>
      <c r="AU139" s="92"/>
      <c r="AV139" s="92"/>
      <c r="AW139" s="92"/>
      <c r="AX139" s="52"/>
      <c r="AY139" s="52"/>
      <c r="AZ139" s="92"/>
      <c r="BA139" s="92"/>
      <c r="BB139" s="92"/>
      <c r="BC139" s="92"/>
      <c r="BD139" s="52"/>
      <c r="BE139" s="92"/>
      <c r="BF139" s="92"/>
      <c r="BG139" s="92"/>
      <c r="BH139" s="329"/>
      <c r="BI139" s="52"/>
      <c r="BJ139" s="52"/>
      <c r="BK139" s="92"/>
      <c r="BL139" s="329"/>
      <c r="BM139" s="92"/>
      <c r="BN139" s="92"/>
      <c r="BO139" s="52"/>
      <c r="BP139" s="92"/>
      <c r="BQ139" s="92"/>
      <c r="BR139" s="92"/>
      <c r="BS139" s="92"/>
      <c r="BT139" s="52"/>
      <c r="BU139" s="92"/>
      <c r="BV139" s="92"/>
      <c r="BW139" s="92"/>
      <c r="BX139" s="92"/>
      <c r="BY139" s="52"/>
      <c r="BZ139" s="52"/>
      <c r="CA139" s="92"/>
      <c r="CB139" s="92"/>
      <c r="CC139" s="92"/>
      <c r="CD139" s="92"/>
      <c r="CE139" s="52"/>
      <c r="CF139" s="52"/>
      <c r="CG139" s="92"/>
      <c r="CH139" s="92"/>
      <c r="CI139" s="92"/>
    </row>
    <row r="140" spans="2:89" ht="11.25" customHeight="1">
      <c r="B140" s="315"/>
      <c r="C140" s="2181"/>
      <c r="D140" s="2181"/>
      <c r="E140" s="2181"/>
      <c r="F140" s="2181"/>
      <c r="G140" s="2181"/>
      <c r="H140" s="2181"/>
      <c r="I140" s="2181"/>
      <c r="J140" s="2181"/>
      <c r="K140" s="2181"/>
      <c r="L140" s="92"/>
      <c r="M140" s="92"/>
      <c r="N140" s="315"/>
      <c r="O140" s="92"/>
      <c r="P140" s="92"/>
      <c r="Q140" s="329"/>
      <c r="R140" s="92"/>
      <c r="S140" s="92"/>
      <c r="T140" s="69"/>
      <c r="U140" s="69"/>
      <c r="V140" s="330"/>
      <c r="W140" s="331"/>
      <c r="X140" s="331"/>
      <c r="Y140" s="335"/>
      <c r="Z140" s="92"/>
      <c r="AA140" s="92"/>
      <c r="AB140" s="92"/>
      <c r="AC140" s="92"/>
      <c r="AD140" s="329"/>
      <c r="AE140" s="52"/>
      <c r="AF140" s="336"/>
      <c r="AG140" s="337"/>
      <c r="AH140" s="336"/>
      <c r="AI140" s="336"/>
      <c r="AJ140" s="336"/>
      <c r="AK140" s="336"/>
      <c r="AL140" s="337"/>
      <c r="AM140" s="337"/>
      <c r="AN140" s="336"/>
      <c r="AO140" s="336"/>
      <c r="AP140" s="336"/>
      <c r="AQ140" s="25"/>
      <c r="AR140" s="52"/>
      <c r="AS140" s="52"/>
      <c r="AT140" s="92"/>
      <c r="AU140" s="92"/>
      <c r="AV140" s="92"/>
      <c r="AW140" s="92"/>
      <c r="AX140" s="52"/>
      <c r="AY140" s="52"/>
      <c r="AZ140" s="92"/>
      <c r="BA140" s="92"/>
      <c r="BB140" s="92"/>
      <c r="BC140" s="92"/>
      <c r="BD140" s="52"/>
      <c r="BE140" s="92"/>
      <c r="BF140" s="92"/>
      <c r="BG140" s="92"/>
      <c r="BH140" s="329"/>
      <c r="BI140" s="52"/>
      <c r="BJ140" s="52"/>
      <c r="BK140" s="92"/>
      <c r="BL140" s="329"/>
      <c r="BM140" s="92"/>
      <c r="BN140" s="92"/>
      <c r="BO140" s="52"/>
      <c r="BP140" s="92"/>
      <c r="BQ140" s="92"/>
      <c r="BR140" s="92"/>
      <c r="BS140" s="92"/>
      <c r="BT140" s="52"/>
      <c r="BU140" s="92"/>
      <c r="BV140" s="92"/>
      <c r="BW140" s="92"/>
      <c r="BX140" s="92"/>
      <c r="BY140" s="52"/>
      <c r="BZ140" s="52"/>
      <c r="CA140" s="92"/>
      <c r="CB140" s="92"/>
      <c r="CC140" s="92"/>
      <c r="CD140" s="92"/>
      <c r="CE140" s="52"/>
      <c r="CF140" s="52"/>
      <c r="CG140" s="92"/>
      <c r="CH140" s="92"/>
      <c r="CI140" s="92"/>
    </row>
    <row r="141" spans="2:89" ht="11.25" customHeight="1">
      <c r="B141" s="346"/>
      <c r="C141" s="2197"/>
      <c r="D141" s="2197"/>
      <c r="E141" s="2197"/>
      <c r="F141" s="2197"/>
      <c r="G141" s="2197"/>
      <c r="H141" s="2197"/>
      <c r="I141" s="2197"/>
      <c r="J141" s="2197"/>
      <c r="K141" s="2197"/>
      <c r="L141" s="92"/>
      <c r="M141" s="92"/>
      <c r="N141" s="92"/>
      <c r="O141" s="92"/>
      <c r="P141" s="92"/>
      <c r="Q141" s="92"/>
      <c r="R141" s="92"/>
      <c r="S141" s="329"/>
      <c r="T141" s="69"/>
      <c r="U141" s="69"/>
      <c r="V141" s="330"/>
      <c r="W141" s="331"/>
      <c r="X141" s="331"/>
      <c r="Y141" s="335"/>
      <c r="Z141" s="92"/>
      <c r="AA141" s="92"/>
      <c r="AB141" s="92"/>
      <c r="AC141" s="92"/>
      <c r="AD141" s="329"/>
      <c r="AE141" s="52"/>
      <c r="AF141" s="336"/>
      <c r="AG141" s="337"/>
      <c r="AH141" s="336"/>
      <c r="AI141" s="336"/>
      <c r="AJ141" s="336"/>
      <c r="AK141" s="336"/>
      <c r="AL141" s="337"/>
      <c r="AM141" s="337"/>
      <c r="AN141" s="336"/>
      <c r="AO141" s="336"/>
      <c r="AP141" s="336"/>
      <c r="AQ141" s="25"/>
      <c r="AR141" s="52"/>
      <c r="AS141" s="52"/>
      <c r="AT141" s="92"/>
      <c r="AU141" s="92"/>
      <c r="AV141" s="92"/>
      <c r="AW141" s="92"/>
      <c r="AX141" s="52"/>
      <c r="AY141" s="52"/>
      <c r="AZ141" s="92"/>
      <c r="BA141" s="92"/>
      <c r="BB141" s="92"/>
      <c r="BC141" s="92"/>
      <c r="BD141" s="52"/>
      <c r="BE141" s="92"/>
      <c r="BF141" s="92"/>
      <c r="BG141" s="92"/>
      <c r="BH141" s="92"/>
      <c r="BI141" s="52"/>
      <c r="BJ141" s="52"/>
      <c r="BK141" s="92"/>
      <c r="BL141" s="92"/>
      <c r="BM141" s="92"/>
      <c r="BN141" s="92"/>
      <c r="BO141" s="52"/>
      <c r="BP141" s="92"/>
      <c r="BQ141" s="92"/>
      <c r="BR141" s="92"/>
      <c r="BS141" s="92"/>
      <c r="BT141" s="52"/>
      <c r="BU141" s="92"/>
      <c r="BV141" s="92"/>
      <c r="BW141" s="92"/>
      <c r="BX141" s="92"/>
      <c r="BY141" s="52"/>
      <c r="BZ141" s="52"/>
      <c r="CA141" s="92"/>
      <c r="CB141" s="92"/>
      <c r="CC141" s="92"/>
      <c r="CD141" s="386"/>
      <c r="CE141" s="52"/>
      <c r="CF141" s="52"/>
      <c r="CG141" s="329"/>
      <c r="CH141" s="329"/>
      <c r="CI141" s="92"/>
      <c r="CJ141" s="29"/>
      <c r="CK141" s="29"/>
    </row>
    <row r="142" spans="2:89" s="18" customFormat="1" ht="11.25" customHeight="1">
      <c r="B142" s="329"/>
      <c r="C142" s="2111"/>
      <c r="D142" s="2111"/>
      <c r="E142" s="2111"/>
      <c r="F142" s="2111"/>
      <c r="G142" s="2111"/>
      <c r="H142" s="2111"/>
      <c r="I142" s="2111"/>
      <c r="J142" s="2111"/>
      <c r="K142" s="2111"/>
      <c r="L142" s="329"/>
      <c r="M142" s="329"/>
      <c r="N142" s="329"/>
      <c r="O142" s="329"/>
      <c r="P142" s="329"/>
      <c r="Q142" s="329"/>
      <c r="R142" s="329"/>
      <c r="S142" s="329"/>
      <c r="T142" s="136"/>
      <c r="U142" s="136"/>
      <c r="V142" s="330"/>
      <c r="W142" s="331"/>
      <c r="X142" s="331"/>
      <c r="Y142" s="335"/>
      <c r="Z142" s="92"/>
      <c r="AA142" s="92"/>
      <c r="AB142" s="92"/>
      <c r="AC142" s="92"/>
      <c r="AD142" s="92"/>
      <c r="AE142" s="52"/>
      <c r="AF142" s="333"/>
      <c r="AG142" s="334"/>
      <c r="AH142" s="333"/>
      <c r="AI142" s="333"/>
      <c r="AJ142" s="333"/>
      <c r="AK142" s="333"/>
      <c r="AL142" s="334"/>
      <c r="AM142" s="334"/>
      <c r="AN142" s="333"/>
      <c r="AO142" s="333"/>
      <c r="AP142" s="333"/>
      <c r="AQ142" s="333"/>
      <c r="AR142" s="332"/>
      <c r="AS142" s="332"/>
      <c r="AT142" s="329"/>
      <c r="AU142" s="329"/>
      <c r="AV142" s="329"/>
      <c r="AW142" s="333"/>
      <c r="AX142" s="332"/>
      <c r="AY142" s="332"/>
      <c r="AZ142" s="329"/>
      <c r="BA142" s="329"/>
      <c r="BB142" s="329"/>
      <c r="BC142" s="333"/>
      <c r="BD142" s="332"/>
      <c r="BE142" s="329"/>
      <c r="BF142" s="329"/>
      <c r="BG142" s="329"/>
      <c r="BH142" s="329"/>
      <c r="BI142" s="332"/>
      <c r="BJ142" s="332"/>
      <c r="BK142" s="329"/>
      <c r="BL142" s="329"/>
      <c r="BM142" s="329"/>
      <c r="BN142" s="333"/>
      <c r="BO142" s="332"/>
      <c r="BP142" s="329"/>
      <c r="BQ142" s="329"/>
      <c r="BR142" s="329"/>
      <c r="BS142" s="329"/>
      <c r="BT142" s="332"/>
      <c r="BU142" s="329"/>
      <c r="BV142" s="329"/>
      <c r="BW142" s="329"/>
      <c r="BX142" s="333"/>
      <c r="BY142" s="332"/>
      <c r="BZ142" s="332"/>
      <c r="CA142" s="329"/>
      <c r="CB142" s="329"/>
      <c r="CC142" s="329"/>
      <c r="CD142" s="329"/>
      <c r="CE142" s="332"/>
      <c r="CF142" s="332"/>
      <c r="CG142" s="329"/>
      <c r="CH142" s="329"/>
      <c r="CI142" s="329"/>
      <c r="CJ142" s="75"/>
      <c r="CK142" s="75"/>
    </row>
    <row r="143" spans="2:89" s="20" customFormat="1" ht="11.25" hidden="1" customHeight="1">
      <c r="B143" s="387"/>
      <c r="C143" s="2205"/>
      <c r="D143" s="2205"/>
      <c r="E143" s="2205"/>
      <c r="F143" s="2205"/>
      <c r="G143" s="2205"/>
      <c r="H143" s="2205"/>
      <c r="I143" s="2205"/>
      <c r="J143" s="2205"/>
      <c r="K143" s="2205"/>
      <c r="L143" s="157"/>
      <c r="M143" s="157"/>
      <c r="N143" s="157"/>
      <c r="O143" s="157"/>
      <c r="P143" s="157"/>
      <c r="Q143" s="157"/>
      <c r="R143" s="157"/>
      <c r="S143" s="157"/>
      <c r="T143" s="138"/>
      <c r="U143" s="138"/>
      <c r="V143" s="329"/>
      <c r="W143" s="332"/>
      <c r="X143" s="332"/>
      <c r="Y143" s="157"/>
      <c r="Z143" s="92"/>
      <c r="AA143" s="92"/>
      <c r="AB143" s="92"/>
      <c r="AC143" s="92"/>
      <c r="AD143" s="92"/>
      <c r="AE143" s="388"/>
      <c r="AF143" s="156"/>
      <c r="AG143" s="389"/>
      <c r="AH143" s="156"/>
      <c r="AI143" s="156"/>
      <c r="AJ143" s="156"/>
      <c r="AK143" s="156"/>
      <c r="AL143" s="389"/>
      <c r="AM143" s="389"/>
      <c r="AN143" s="156"/>
      <c r="AO143" s="156"/>
      <c r="AP143" s="156"/>
      <c r="AQ143" s="156"/>
      <c r="AR143" s="388"/>
      <c r="AS143" s="388"/>
      <c r="AT143" s="157"/>
      <c r="AU143" s="157"/>
      <c r="AV143" s="157"/>
      <c r="AW143" s="156"/>
      <c r="AX143" s="388"/>
      <c r="AY143" s="388"/>
      <c r="AZ143" s="157"/>
      <c r="BA143" s="157"/>
      <c r="BB143" s="157"/>
      <c r="BC143" s="156"/>
      <c r="BD143" s="388"/>
      <c r="BE143" s="157"/>
      <c r="BF143" s="157"/>
      <c r="BG143" s="157"/>
      <c r="BH143" s="157"/>
      <c r="BI143" s="388"/>
      <c r="BJ143" s="388"/>
      <c r="BK143" s="157"/>
      <c r="BL143" s="157"/>
      <c r="BM143" s="157"/>
      <c r="BN143" s="156"/>
      <c r="BO143" s="388"/>
      <c r="BP143" s="157"/>
      <c r="BQ143" s="157"/>
      <c r="BR143" s="157"/>
      <c r="BS143" s="157"/>
      <c r="BT143" s="388"/>
      <c r="BU143" s="157"/>
      <c r="BV143" s="157"/>
      <c r="BW143" s="157"/>
      <c r="BX143" s="156"/>
      <c r="BY143" s="388"/>
      <c r="BZ143" s="388"/>
      <c r="CA143" s="157"/>
      <c r="CB143" s="157"/>
      <c r="CC143" s="157"/>
      <c r="CD143" s="157"/>
      <c r="CE143" s="388"/>
      <c r="CF143" s="388"/>
      <c r="CG143" s="157"/>
      <c r="CH143" s="157"/>
      <c r="CI143" s="157"/>
      <c r="CJ143" s="29"/>
      <c r="CK143" s="29"/>
    </row>
    <row r="144" spans="2:89" s="18" customFormat="1" ht="12.75" customHeight="1">
      <c r="B144" s="2206"/>
      <c r="C144" s="2206"/>
      <c r="D144" s="2206"/>
      <c r="E144" s="2206"/>
      <c r="F144" s="2206"/>
      <c r="G144" s="2206"/>
      <c r="H144" s="2206"/>
      <c r="I144" s="2206"/>
      <c r="J144" s="2206"/>
      <c r="K144" s="2206"/>
      <c r="L144" s="2152"/>
      <c r="M144" s="2152"/>
      <c r="N144" s="2152"/>
      <c r="O144" s="2152"/>
      <c r="P144" s="2152"/>
      <c r="Q144" s="2152"/>
      <c r="R144" s="2152"/>
      <c r="S144" s="2152"/>
      <c r="T144" s="136"/>
      <c r="U144" s="136"/>
      <c r="V144" s="365"/>
      <c r="W144" s="365"/>
      <c r="X144" s="365"/>
      <c r="Y144" s="365"/>
      <c r="Z144" s="365"/>
      <c r="AA144" s="365"/>
      <c r="AB144" s="390"/>
      <c r="AC144" s="365"/>
      <c r="AD144" s="365"/>
      <c r="AE144" s="365"/>
      <c r="AF144" s="391"/>
      <c r="AG144" s="392"/>
      <c r="AH144" s="393"/>
      <c r="AI144" s="393"/>
      <c r="AJ144" s="393"/>
      <c r="AK144" s="391"/>
      <c r="AL144" s="392"/>
      <c r="AM144" s="392"/>
      <c r="AN144" s="393"/>
      <c r="AO144" s="393"/>
      <c r="AP144" s="393"/>
      <c r="AQ144" s="390"/>
      <c r="AR144" s="394"/>
      <c r="AS144" s="394"/>
      <c r="AT144" s="395"/>
      <c r="AU144" s="395"/>
      <c r="AV144" s="395"/>
      <c r="AW144" s="390"/>
      <c r="AX144" s="394"/>
      <c r="AY144" s="394"/>
      <c r="AZ144" s="395"/>
      <c r="BA144" s="395"/>
      <c r="BB144" s="395"/>
      <c r="BC144" s="390"/>
      <c r="BD144" s="394"/>
      <c r="BE144" s="395"/>
      <c r="BF144" s="395"/>
      <c r="BG144" s="395"/>
      <c r="BH144" s="390"/>
      <c r="BI144" s="394"/>
      <c r="BJ144" s="394"/>
      <c r="BK144" s="395"/>
      <c r="BL144" s="395"/>
      <c r="BM144" s="395"/>
      <c r="BN144" s="395"/>
      <c r="BO144" s="394"/>
      <c r="BP144" s="395"/>
      <c r="BQ144" s="395"/>
      <c r="BR144" s="395"/>
      <c r="BS144" s="395"/>
      <c r="BT144" s="394"/>
      <c r="BU144" s="395"/>
      <c r="BV144" s="395"/>
      <c r="BW144" s="395"/>
      <c r="BX144" s="390"/>
      <c r="BY144" s="394"/>
      <c r="BZ144" s="394"/>
      <c r="CA144" s="395"/>
      <c r="CB144" s="395"/>
      <c r="CC144" s="395"/>
      <c r="CD144" s="390"/>
      <c r="CE144" s="394"/>
      <c r="CF144" s="394"/>
      <c r="CG144" s="395"/>
      <c r="CH144" s="367"/>
      <c r="CI144" s="367"/>
      <c r="CJ144" s="146">
        <f>+CD144+BX144+BH144+BC144+AW144+AQ144</f>
        <v>0</v>
      </c>
      <c r="CK144" s="29"/>
    </row>
    <row r="145" spans="2:89" s="18" customFormat="1" ht="11.25">
      <c r="B145" s="322"/>
      <c r="C145" s="2207"/>
      <c r="D145" s="2207"/>
      <c r="E145" s="2207"/>
      <c r="F145" s="2207"/>
      <c r="G145" s="2207"/>
      <c r="H145" s="2207"/>
      <c r="I145" s="2207"/>
      <c r="J145" s="2207"/>
      <c r="K145" s="2207"/>
      <c r="L145" s="322"/>
      <c r="M145" s="322"/>
      <c r="N145" s="322"/>
      <c r="O145" s="322"/>
      <c r="P145" s="322"/>
      <c r="Q145" s="322"/>
      <c r="R145" s="322"/>
      <c r="S145" s="322"/>
      <c r="T145" s="205"/>
      <c r="U145" s="205"/>
      <c r="V145" s="322"/>
      <c r="W145" s="359"/>
      <c r="X145" s="359"/>
      <c r="Y145" s="322"/>
      <c r="Z145" s="353"/>
      <c r="AA145" s="353"/>
      <c r="AB145" s="353"/>
      <c r="AC145" s="353"/>
      <c r="AD145" s="353"/>
      <c r="AE145" s="359"/>
      <c r="AF145" s="322"/>
      <c r="AG145" s="359"/>
      <c r="AH145" s="322"/>
      <c r="AI145" s="322"/>
      <c r="AJ145" s="322"/>
      <c r="AK145" s="322"/>
      <c r="AL145" s="359"/>
      <c r="AM145" s="359"/>
      <c r="AN145" s="322"/>
      <c r="AO145" s="322"/>
      <c r="AP145" s="322"/>
      <c r="AQ145" s="322"/>
      <c r="AR145" s="359"/>
      <c r="AS145" s="359"/>
      <c r="AT145" s="322"/>
      <c r="AU145" s="322"/>
      <c r="AV145" s="322"/>
      <c r="AW145" s="322"/>
      <c r="AX145" s="359"/>
      <c r="AY145" s="359"/>
      <c r="AZ145" s="322"/>
      <c r="BA145" s="322"/>
      <c r="BB145" s="322"/>
      <c r="BC145" s="322"/>
      <c r="BD145" s="359"/>
      <c r="BE145" s="322"/>
      <c r="BF145" s="322"/>
      <c r="BG145" s="322"/>
      <c r="BH145" s="322"/>
      <c r="BI145" s="359"/>
      <c r="BJ145" s="359"/>
      <c r="BK145" s="322"/>
      <c r="BL145" s="322"/>
      <c r="BM145" s="322"/>
      <c r="BN145" s="322"/>
      <c r="BO145" s="359"/>
      <c r="BP145" s="322"/>
      <c r="BQ145" s="322"/>
      <c r="BR145" s="322"/>
      <c r="BS145" s="322"/>
      <c r="BT145" s="359"/>
      <c r="BU145" s="322"/>
      <c r="BV145" s="322"/>
      <c r="BW145" s="322"/>
      <c r="BX145" s="322"/>
      <c r="BY145" s="359"/>
      <c r="BZ145" s="359"/>
      <c r="CA145" s="322"/>
      <c r="CB145" s="322"/>
      <c r="CC145" s="322"/>
      <c r="CD145" s="322"/>
      <c r="CE145" s="359"/>
      <c r="CF145" s="359"/>
      <c r="CG145" s="322"/>
      <c r="CH145" s="322"/>
      <c r="CI145" s="322"/>
      <c r="CJ145" s="146"/>
      <c r="CK145" s="29"/>
    </row>
    <row r="146" spans="2:89">
      <c r="B146" s="21"/>
      <c r="C146" s="21"/>
      <c r="D146" s="21"/>
      <c r="E146" s="21"/>
      <c r="F146" s="21"/>
      <c r="G146" s="21"/>
      <c r="H146" s="21"/>
      <c r="I146" s="21"/>
      <c r="J146" s="21"/>
      <c r="K146" s="21"/>
      <c r="L146" s="92"/>
      <c r="M146" s="92"/>
      <c r="N146" s="92"/>
      <c r="O146" s="92"/>
      <c r="P146" s="92"/>
      <c r="Q146" s="92"/>
      <c r="R146" s="92"/>
      <c r="S146" s="92"/>
      <c r="T146" s="69"/>
      <c r="U146" s="69"/>
      <c r="V146" s="92"/>
      <c r="W146" s="52"/>
      <c r="X146" s="52"/>
      <c r="Y146" s="92"/>
      <c r="Z146" s="92"/>
      <c r="AA146" s="92"/>
      <c r="AB146" s="92"/>
      <c r="AC146" s="92"/>
      <c r="AD146" s="92"/>
      <c r="AE146" s="52"/>
      <c r="AF146" s="396"/>
      <c r="AG146" s="397"/>
      <c r="AH146" s="396"/>
      <c r="AI146" s="396"/>
      <c r="AJ146" s="396"/>
      <c r="AK146" s="396"/>
      <c r="AL146" s="397"/>
      <c r="AM146" s="397"/>
      <c r="AN146" s="398"/>
      <c r="AO146" s="398"/>
      <c r="AP146" s="398"/>
      <c r="AQ146" s="399"/>
      <c r="AR146" s="400"/>
      <c r="AS146" s="400"/>
      <c r="AT146" s="401"/>
      <c r="AU146" s="401"/>
      <c r="AV146" s="401"/>
      <c r="AW146" s="399"/>
      <c r="AX146" s="400"/>
      <c r="AY146" s="400"/>
      <c r="AZ146" s="401"/>
      <c r="BA146" s="401"/>
      <c r="BB146" s="401"/>
      <c r="BC146" s="399"/>
      <c r="BD146" s="400"/>
      <c r="BE146" s="401"/>
      <c r="BF146" s="401"/>
      <c r="BG146" s="401"/>
      <c r="BH146" s="399"/>
      <c r="BI146" s="400"/>
      <c r="BJ146" s="400"/>
      <c r="BK146" s="401"/>
      <c r="BL146" s="401"/>
      <c r="BM146" s="401"/>
      <c r="BN146" s="399"/>
      <c r="BO146" s="400"/>
      <c r="BP146" s="401"/>
      <c r="BQ146" s="401"/>
      <c r="BR146" s="401"/>
      <c r="BS146" s="399"/>
      <c r="BT146" s="400"/>
      <c r="BU146" s="401"/>
      <c r="BV146" s="401"/>
      <c r="BW146" s="401"/>
      <c r="BX146" s="399"/>
      <c r="BY146" s="400"/>
      <c r="BZ146" s="400"/>
      <c r="CA146" s="401"/>
      <c r="CB146" s="401"/>
      <c r="CC146" s="401"/>
      <c r="CD146" s="399"/>
      <c r="CE146" s="400"/>
      <c r="CF146" s="400"/>
      <c r="CG146" s="401"/>
      <c r="CH146" s="402"/>
      <c r="CI146" s="402"/>
      <c r="CJ146" s="298">
        <f>+AQ144+AW144+BC144+BH144+BX144+CD144-CD141</f>
        <v>0</v>
      </c>
      <c r="CK146" s="267">
        <f>+CJ146+AK144+AF144</f>
        <v>0</v>
      </c>
    </row>
    <row r="147" spans="2:89" ht="12" customHeight="1">
      <c r="B147" s="21"/>
      <c r="C147" s="21"/>
      <c r="D147" s="21"/>
      <c r="E147" s="21"/>
      <c r="F147" s="21"/>
      <c r="G147" s="21"/>
      <c r="H147" s="21"/>
      <c r="I147" s="21"/>
      <c r="J147" s="21"/>
      <c r="K147" s="21"/>
      <c r="L147" s="92"/>
      <c r="M147" s="92"/>
      <c r="N147" s="92"/>
      <c r="O147" s="92"/>
      <c r="P147" s="92"/>
      <c r="Q147" s="92"/>
      <c r="R147" s="92"/>
      <c r="S147" s="92"/>
      <c r="T147" s="69"/>
      <c r="U147" s="69"/>
      <c r="V147" s="2208"/>
      <c r="W147" s="2210"/>
      <c r="X147" s="65"/>
      <c r="Y147" s="2135"/>
      <c r="Z147" s="2135"/>
      <c r="AA147" s="2135"/>
      <c r="AB147" s="2135"/>
      <c r="AC147" s="2135"/>
      <c r="AD147" s="2135"/>
      <c r="AE147" s="2135"/>
      <c r="AF147" s="403"/>
      <c r="AG147" s="404"/>
      <c r="AH147" s="403"/>
      <c r="AI147" s="403"/>
      <c r="AJ147" s="403"/>
      <c r="AK147" s="403"/>
      <c r="AL147" s="404"/>
      <c r="AM147" s="404"/>
      <c r="AN147" s="405"/>
      <c r="AO147" s="405"/>
      <c r="AP147" s="405"/>
      <c r="AQ147" s="406"/>
      <c r="AR147" s="407"/>
      <c r="AS147" s="407"/>
      <c r="AT147" s="406"/>
      <c r="AU147" s="406"/>
      <c r="AV147" s="406"/>
      <c r="AW147" s="406"/>
      <c r="AX147" s="407"/>
      <c r="AY147" s="407"/>
      <c r="AZ147" s="406"/>
      <c r="BA147" s="406"/>
      <c r="BB147" s="406"/>
      <c r="BC147" s="406"/>
      <c r="BD147" s="407"/>
      <c r="BE147" s="406"/>
      <c r="BF147" s="406"/>
      <c r="BG147" s="406"/>
      <c r="BH147" s="406"/>
      <c r="BI147" s="407"/>
      <c r="BJ147" s="407"/>
      <c r="BK147" s="406"/>
      <c r="BL147" s="406"/>
      <c r="BM147" s="406"/>
      <c r="BN147" s="406"/>
      <c r="BO147" s="407"/>
      <c r="BP147" s="406"/>
      <c r="BQ147" s="406"/>
      <c r="BR147" s="406"/>
      <c r="BS147" s="406"/>
      <c r="BT147" s="407"/>
      <c r="BU147" s="406"/>
      <c r="BV147" s="406"/>
      <c r="BW147" s="406"/>
      <c r="BX147" s="406"/>
      <c r="BY147" s="407"/>
      <c r="BZ147" s="407"/>
      <c r="CA147" s="406"/>
      <c r="CB147" s="406"/>
      <c r="CC147" s="406"/>
      <c r="CD147" s="406"/>
      <c r="CE147" s="407"/>
      <c r="CF147" s="407"/>
      <c r="CG147" s="406"/>
      <c r="CH147" s="408"/>
      <c r="CI147" s="408"/>
      <c r="CJ147" s="298">
        <f>+CD147+BX147+BH147+BC147+AW147+AQ147+AK147+AF147</f>
        <v>0</v>
      </c>
      <c r="CK147" s="268"/>
    </row>
    <row r="148" spans="2:89" ht="12" customHeight="1">
      <c r="B148" s="295"/>
      <c r="C148" s="295"/>
      <c r="D148" s="295"/>
      <c r="E148" s="295"/>
      <c r="F148" s="295"/>
      <c r="G148" s="295"/>
      <c r="H148" s="295"/>
      <c r="I148" s="295"/>
      <c r="J148" s="295"/>
      <c r="K148" s="295"/>
      <c r="L148" s="295"/>
      <c r="M148" s="295"/>
      <c r="N148" s="295"/>
      <c r="O148" s="295"/>
      <c r="P148" s="295"/>
      <c r="Q148" s="103"/>
      <c r="R148" s="103"/>
      <c r="S148" s="103"/>
      <c r="T148" s="263"/>
      <c r="U148" s="263"/>
      <c r="V148" s="2208"/>
      <c r="W148" s="2210"/>
      <c r="X148" s="24"/>
      <c r="Y148" s="2135"/>
      <c r="Z148" s="2135"/>
      <c r="AA148" s="2135"/>
      <c r="AB148" s="2135"/>
      <c r="AC148" s="2135"/>
      <c r="AD148" s="2135"/>
      <c r="AE148" s="2135"/>
      <c r="AF148" s="403"/>
      <c r="AG148" s="403"/>
      <c r="AH148" s="403"/>
      <c r="AI148" s="403"/>
      <c r="AJ148" s="403"/>
      <c r="AK148" s="403"/>
      <c r="AL148" s="403"/>
      <c r="AM148" s="403"/>
      <c r="AN148" s="405"/>
      <c r="AO148" s="405"/>
      <c r="AP148" s="405"/>
      <c r="AQ148" s="406"/>
      <c r="AR148" s="406"/>
      <c r="AS148" s="406"/>
      <c r="AT148" s="406"/>
      <c r="AU148" s="406"/>
      <c r="AV148" s="406"/>
      <c r="AW148" s="406"/>
      <c r="AX148" s="406"/>
      <c r="AY148" s="406"/>
      <c r="AZ148" s="406"/>
      <c r="BA148" s="406"/>
      <c r="BB148" s="406"/>
      <c r="BC148" s="406"/>
      <c r="BD148" s="406"/>
      <c r="BE148" s="406"/>
      <c r="BF148" s="406"/>
      <c r="BG148" s="406"/>
      <c r="BH148" s="406"/>
      <c r="BI148" s="406"/>
      <c r="BJ148" s="406"/>
      <c r="BK148" s="406"/>
      <c r="BL148" s="406"/>
      <c r="BM148" s="406"/>
      <c r="BN148" s="406"/>
      <c r="BO148" s="406"/>
      <c r="BP148" s="406"/>
      <c r="BQ148" s="406"/>
      <c r="BR148" s="406"/>
      <c r="BS148" s="406"/>
      <c r="BT148" s="406"/>
      <c r="BU148" s="406"/>
      <c r="BV148" s="406"/>
      <c r="BW148" s="406"/>
      <c r="BX148" s="406"/>
      <c r="BY148" s="406"/>
      <c r="BZ148" s="406"/>
      <c r="CA148" s="406"/>
      <c r="CB148" s="406"/>
      <c r="CC148" s="406"/>
      <c r="CD148" s="406"/>
      <c r="CE148" s="406"/>
      <c r="CF148" s="406"/>
      <c r="CG148" s="406"/>
      <c r="CH148" s="408"/>
      <c r="CI148" s="408"/>
      <c r="CJ148" s="298">
        <f>+CD148+BX148+BH148+BC148+AW148+AQ148+AK148+AF148</f>
        <v>0</v>
      </c>
      <c r="CK148" s="2202">
        <f>+CJ148+CJ149</f>
        <v>0</v>
      </c>
    </row>
    <row r="149" spans="2:89" ht="12" customHeight="1">
      <c r="B149" s="225"/>
      <c r="C149" s="225"/>
      <c r="D149" s="225"/>
      <c r="E149" s="225"/>
      <c r="F149" s="225"/>
      <c r="G149" s="225"/>
      <c r="H149" s="225"/>
      <c r="I149" s="225"/>
      <c r="J149" s="225"/>
      <c r="K149" s="225"/>
      <c r="L149" s="137"/>
      <c r="M149" s="137"/>
      <c r="N149" s="137"/>
      <c r="O149" s="137"/>
      <c r="P149" s="137"/>
      <c r="Q149" s="92"/>
      <c r="R149" s="92"/>
      <c r="S149" s="92"/>
      <c r="T149" s="69"/>
      <c r="U149" s="69"/>
      <c r="V149" s="2208"/>
      <c r="W149" s="2210"/>
      <c r="X149" s="65"/>
      <c r="Y149" s="2135"/>
      <c r="Z149" s="2135"/>
      <c r="AA149" s="2135"/>
      <c r="AB149" s="2135"/>
      <c r="AC149" s="2135"/>
      <c r="AD149" s="2135"/>
      <c r="AE149" s="2135"/>
      <c r="AF149" s="403"/>
      <c r="AG149" s="404"/>
      <c r="AH149" s="403"/>
      <c r="AI149" s="403"/>
      <c r="AJ149" s="403"/>
      <c r="AK149" s="403"/>
      <c r="AL149" s="404"/>
      <c r="AM149" s="404"/>
      <c r="AN149" s="405"/>
      <c r="AO149" s="405"/>
      <c r="AP149" s="405"/>
      <c r="AQ149" s="406"/>
      <c r="AR149" s="407"/>
      <c r="AS149" s="407"/>
      <c r="AT149" s="406"/>
      <c r="AU149" s="406"/>
      <c r="AV149" s="406"/>
      <c r="AW149" s="406"/>
      <c r="AX149" s="407"/>
      <c r="AY149" s="407"/>
      <c r="AZ149" s="406"/>
      <c r="BA149" s="406"/>
      <c r="BB149" s="406"/>
      <c r="BC149" s="406"/>
      <c r="BD149" s="407"/>
      <c r="BE149" s="406"/>
      <c r="BF149" s="406"/>
      <c r="BG149" s="406"/>
      <c r="BH149" s="406"/>
      <c r="BI149" s="407"/>
      <c r="BJ149" s="407"/>
      <c r="BK149" s="406"/>
      <c r="BL149" s="406"/>
      <c r="BM149" s="406"/>
      <c r="BN149" s="406"/>
      <c r="BO149" s="407"/>
      <c r="BP149" s="406"/>
      <c r="BQ149" s="406"/>
      <c r="BR149" s="406"/>
      <c r="BS149" s="406"/>
      <c r="BT149" s="407"/>
      <c r="BU149" s="406"/>
      <c r="BV149" s="406"/>
      <c r="BW149" s="406"/>
      <c r="BX149" s="406"/>
      <c r="BY149" s="407"/>
      <c r="BZ149" s="407"/>
      <c r="CA149" s="406"/>
      <c r="CB149" s="406"/>
      <c r="CC149" s="406"/>
      <c r="CD149" s="406"/>
      <c r="CE149" s="407"/>
      <c r="CF149" s="407"/>
      <c r="CG149" s="406"/>
      <c r="CH149" s="408"/>
      <c r="CI149" s="408"/>
      <c r="CJ149" s="298">
        <f>+CD149+BX149+BH149+BC149+AW149+AQ149</f>
        <v>0</v>
      </c>
      <c r="CK149" s="2203"/>
    </row>
    <row r="150" spans="2:89" ht="9.75" customHeight="1">
      <c r="B150" s="2204"/>
      <c r="C150" s="2204"/>
      <c r="D150" s="2204"/>
      <c r="E150" s="2204"/>
      <c r="F150" s="2204"/>
      <c r="G150" s="2204"/>
      <c r="H150" s="2204"/>
      <c r="I150" s="2204"/>
      <c r="J150" s="2204"/>
      <c r="K150" s="2204"/>
      <c r="L150" s="2204"/>
      <c r="M150" s="2204"/>
      <c r="N150" s="2204"/>
      <c r="O150" s="2204"/>
      <c r="P150" s="2204"/>
      <c r="Q150" s="2204"/>
      <c r="R150" s="2204"/>
      <c r="S150" s="2204"/>
      <c r="T150" s="69"/>
      <c r="U150" s="69"/>
      <c r="V150" s="2208"/>
      <c r="W150" s="2210"/>
      <c r="X150" s="65"/>
      <c r="Y150" s="2135"/>
      <c r="Z150" s="2135"/>
      <c r="AA150" s="2135"/>
      <c r="AB150" s="2135"/>
      <c r="AC150" s="2135"/>
      <c r="AD150" s="2135"/>
      <c r="AE150" s="2135"/>
      <c r="AF150" s="403"/>
      <c r="AG150" s="404"/>
      <c r="AH150" s="403"/>
      <c r="AI150" s="403"/>
      <c r="AJ150" s="403"/>
      <c r="AK150" s="403"/>
      <c r="AL150" s="403"/>
      <c r="AM150" s="404"/>
      <c r="AN150" s="405"/>
      <c r="AO150" s="405"/>
      <c r="AP150" s="405"/>
      <c r="AQ150" s="406"/>
      <c r="AR150" s="407"/>
      <c r="AS150" s="407"/>
      <c r="AT150" s="406"/>
      <c r="AU150" s="406"/>
      <c r="AV150" s="406"/>
      <c r="AW150" s="406"/>
      <c r="AX150" s="407"/>
      <c r="AY150" s="407"/>
      <c r="AZ150" s="406"/>
      <c r="BA150" s="406"/>
      <c r="BB150" s="406"/>
      <c r="BC150" s="406"/>
      <c r="BD150" s="407"/>
      <c r="BE150" s="406"/>
      <c r="BF150" s="406"/>
      <c r="BG150" s="406"/>
      <c r="BH150" s="406"/>
      <c r="BI150" s="407"/>
      <c r="BJ150" s="407"/>
      <c r="BK150" s="406"/>
      <c r="BL150" s="406"/>
      <c r="BM150" s="406"/>
      <c r="BN150" s="406"/>
      <c r="BO150" s="407"/>
      <c r="BP150" s="406"/>
      <c r="BQ150" s="406"/>
      <c r="BR150" s="406"/>
      <c r="BS150" s="406"/>
      <c r="BT150" s="407"/>
      <c r="BU150" s="406"/>
      <c r="BV150" s="406"/>
      <c r="BW150" s="406"/>
      <c r="BX150" s="406"/>
      <c r="BY150" s="407"/>
      <c r="BZ150" s="407"/>
      <c r="CA150" s="406"/>
      <c r="CB150" s="406"/>
      <c r="CC150" s="406"/>
      <c r="CD150" s="406"/>
      <c r="CE150" s="407"/>
      <c r="CF150" s="407"/>
      <c r="CG150" s="406"/>
      <c r="CH150" s="408"/>
      <c r="CI150" s="408"/>
      <c r="CJ150" s="298">
        <f>+CD150+BX150+BH150+BC150+AW150+AQ150+AK150</f>
        <v>0</v>
      </c>
      <c r="CK150" s="268"/>
    </row>
    <row r="151" spans="2:89" ht="12.75" customHeight="1">
      <c r="B151" s="2135"/>
      <c r="C151" s="2135"/>
      <c r="D151" s="2135"/>
      <c r="E151" s="2135"/>
      <c r="F151" s="2135"/>
      <c r="G151" s="2135"/>
      <c r="H151" s="2135"/>
      <c r="I151" s="2135"/>
      <c r="J151" s="2135"/>
      <c r="K151" s="2135"/>
      <c r="L151" s="2135"/>
      <c r="M151" s="2135"/>
      <c r="N151" s="2135"/>
      <c r="O151" s="2135"/>
      <c r="P151" s="2135"/>
      <c r="Q151" s="2135"/>
      <c r="R151" s="2135"/>
      <c r="S151" s="2135"/>
      <c r="T151" s="69"/>
      <c r="U151" s="69"/>
      <c r="V151" s="2208"/>
      <c r="W151" s="2210"/>
      <c r="X151" s="65"/>
      <c r="Y151" s="2135"/>
      <c r="Z151" s="2135"/>
      <c r="AA151" s="2135"/>
      <c r="AB151" s="2135"/>
      <c r="AC151" s="2135"/>
      <c r="AD151" s="2135"/>
      <c r="AE151" s="285"/>
      <c r="AF151" s="403"/>
      <c r="AG151" s="404"/>
      <c r="AH151" s="403"/>
      <c r="AI151" s="403"/>
      <c r="AJ151" s="403"/>
      <c r="AK151" s="403"/>
      <c r="AL151" s="404"/>
      <c r="AM151" s="391"/>
      <c r="AN151" s="405"/>
      <c r="AO151" s="405"/>
      <c r="AP151" s="405"/>
      <c r="AQ151" s="406"/>
      <c r="AR151" s="407"/>
      <c r="AS151" s="407"/>
      <c r="AT151" s="406"/>
      <c r="AU151" s="406"/>
      <c r="AV151" s="406"/>
      <c r="AW151" s="406"/>
      <c r="AX151" s="407"/>
      <c r="AY151" s="407"/>
      <c r="AZ151" s="406"/>
      <c r="BA151" s="406"/>
      <c r="BB151" s="406"/>
      <c r="BC151" s="406"/>
      <c r="BD151" s="407"/>
      <c r="BE151" s="406"/>
      <c r="BF151" s="406"/>
      <c r="BG151" s="406"/>
      <c r="BH151" s="406"/>
      <c r="BI151" s="407"/>
      <c r="BJ151" s="407"/>
      <c r="BK151" s="406"/>
      <c r="BL151" s="406"/>
      <c r="BM151" s="406"/>
      <c r="BN151" s="406"/>
      <c r="BO151" s="407"/>
      <c r="BP151" s="406"/>
      <c r="BQ151" s="406"/>
      <c r="BR151" s="406"/>
      <c r="BS151" s="406"/>
      <c r="BT151" s="407"/>
      <c r="BU151" s="406"/>
      <c r="BV151" s="406"/>
      <c r="BW151" s="406"/>
      <c r="BX151" s="406"/>
      <c r="BY151" s="407"/>
      <c r="BZ151" s="407"/>
      <c r="CA151" s="406"/>
      <c r="CB151" s="406"/>
      <c r="CC151" s="406"/>
      <c r="CD151" s="406"/>
      <c r="CE151" s="407"/>
      <c r="CF151" s="407"/>
      <c r="CG151" s="406"/>
      <c r="CH151" s="408"/>
      <c r="CI151" s="408"/>
      <c r="CJ151" s="298">
        <f>+CD151+BX151+BH151+BC151+AW151+AQ151+AK151+AF151</f>
        <v>0</v>
      </c>
      <c r="CK151" s="268"/>
    </row>
    <row r="152" spans="2:89" ht="11.25">
      <c r="B152" s="2135"/>
      <c r="C152" s="2135"/>
      <c r="D152" s="2135"/>
      <c r="E152" s="2135"/>
      <c r="F152" s="2135"/>
      <c r="G152" s="2135"/>
      <c r="H152" s="2135"/>
      <c r="I152" s="2135"/>
      <c r="J152" s="2135"/>
      <c r="K152" s="2135"/>
      <c r="L152" s="2135"/>
      <c r="M152" s="2135"/>
      <c r="N152" s="2135"/>
      <c r="O152" s="2135"/>
      <c r="P152" s="2135"/>
      <c r="Q152" s="2135"/>
      <c r="R152" s="2135"/>
      <c r="S152" s="2135"/>
      <c r="T152" s="69"/>
      <c r="U152" s="69"/>
      <c r="V152" s="2208"/>
      <c r="W152" s="2210"/>
      <c r="X152" s="65"/>
      <c r="Y152" s="2135"/>
      <c r="Z152" s="2135"/>
      <c r="AA152" s="2135"/>
      <c r="AB152" s="2135"/>
      <c r="AC152" s="2135"/>
      <c r="AD152" s="2135"/>
      <c r="AE152" s="2135"/>
      <c r="AF152" s="409"/>
      <c r="AG152" s="409"/>
      <c r="AH152" s="409"/>
      <c r="AI152" s="409"/>
      <c r="AJ152" s="409"/>
      <c r="AK152" s="409"/>
      <c r="AL152" s="409"/>
      <c r="AM152" s="409"/>
      <c r="AN152" s="410"/>
      <c r="AO152" s="410"/>
      <c r="AP152" s="410"/>
      <c r="AQ152" s="411"/>
      <c r="AR152" s="411"/>
      <c r="AS152" s="411"/>
      <c r="AT152" s="411"/>
      <c r="AU152" s="411"/>
      <c r="AV152" s="411"/>
      <c r="AW152" s="411"/>
      <c r="AX152" s="411"/>
      <c r="AY152" s="411"/>
      <c r="AZ152" s="411"/>
      <c r="BA152" s="411"/>
      <c r="BB152" s="411"/>
      <c r="BC152" s="411"/>
      <c r="BD152" s="411"/>
      <c r="BE152" s="411"/>
      <c r="BF152" s="411"/>
      <c r="BG152" s="411"/>
      <c r="BH152" s="390"/>
      <c r="BI152" s="412"/>
      <c r="BJ152" s="412"/>
      <c r="BK152" s="411"/>
      <c r="BL152" s="411"/>
      <c r="BM152" s="411"/>
      <c r="BN152" s="411"/>
      <c r="BO152" s="411"/>
      <c r="BP152" s="411"/>
      <c r="BQ152" s="411"/>
      <c r="BR152" s="411"/>
      <c r="BS152" s="411"/>
      <c r="BT152" s="412"/>
      <c r="BU152" s="411"/>
      <c r="BV152" s="411"/>
      <c r="BW152" s="411"/>
      <c r="BX152" s="411"/>
      <c r="BY152" s="411"/>
      <c r="BZ152" s="411"/>
      <c r="CA152" s="411"/>
      <c r="CB152" s="411"/>
      <c r="CC152" s="411"/>
      <c r="CD152" s="390"/>
      <c r="CE152" s="412"/>
      <c r="CF152" s="412"/>
      <c r="CG152" s="411"/>
      <c r="CH152" s="408"/>
      <c r="CI152" s="408"/>
      <c r="CJ152" s="298">
        <f>+CD152</f>
        <v>0</v>
      </c>
      <c r="CK152" s="268"/>
    </row>
    <row r="153" spans="2:89" ht="13.5" customHeight="1">
      <c r="B153" s="2135"/>
      <c r="C153" s="2135"/>
      <c r="D153" s="2135"/>
      <c r="E153" s="2135"/>
      <c r="F153" s="2135"/>
      <c r="G153" s="2135"/>
      <c r="H153" s="2135"/>
      <c r="I153" s="2135"/>
      <c r="J153" s="2135"/>
      <c r="K153" s="2135"/>
      <c r="L153" s="2135"/>
      <c r="M153" s="2135"/>
      <c r="N153" s="2135"/>
      <c r="O153" s="2135"/>
      <c r="P153" s="2135"/>
      <c r="Q153" s="2135"/>
      <c r="R153" s="2135"/>
      <c r="S153" s="2135"/>
      <c r="T153" s="69"/>
      <c r="U153" s="69"/>
      <c r="V153" s="2208"/>
      <c r="W153" s="2209"/>
      <c r="X153" s="65"/>
      <c r="Y153" s="2177"/>
      <c r="Z153" s="2177"/>
      <c r="AA153" s="2177"/>
      <c r="AB153" s="2177"/>
      <c r="AC153" s="2177"/>
      <c r="AD153" s="2177"/>
      <c r="AE153" s="2177"/>
      <c r="AF153" s="409"/>
      <c r="AG153" s="334"/>
      <c r="AH153" s="409"/>
      <c r="AI153" s="409"/>
      <c r="AJ153" s="409"/>
      <c r="AK153" s="409"/>
      <c r="AL153" s="334"/>
      <c r="AM153" s="334"/>
      <c r="AN153" s="410"/>
      <c r="AO153" s="410"/>
      <c r="AP153" s="410"/>
      <c r="AQ153" s="365"/>
      <c r="AR153" s="312"/>
      <c r="AS153" s="312"/>
      <c r="AT153" s="365"/>
      <c r="AU153" s="365"/>
      <c r="AV153" s="365"/>
      <c r="AW153" s="365"/>
      <c r="AX153" s="312"/>
      <c r="AY153" s="312"/>
      <c r="AZ153" s="365"/>
      <c r="BA153" s="365"/>
      <c r="BB153" s="365"/>
      <c r="BC153" s="365"/>
      <c r="BD153" s="312"/>
      <c r="BE153" s="365"/>
      <c r="BF153" s="365"/>
      <c r="BG153" s="365"/>
      <c r="BH153" s="365"/>
      <c r="BI153" s="365"/>
      <c r="BJ153" s="365"/>
      <c r="BK153" s="365"/>
      <c r="BL153" s="365"/>
      <c r="BM153" s="365"/>
      <c r="BN153" s="365"/>
      <c r="BO153" s="365"/>
      <c r="BP153" s="365"/>
      <c r="BQ153" s="365"/>
      <c r="BR153" s="365"/>
      <c r="BS153" s="365"/>
      <c r="BT153" s="341"/>
      <c r="BU153" s="365"/>
      <c r="BV153" s="365"/>
      <c r="BW153" s="365"/>
      <c r="BX153" s="365"/>
      <c r="BY153" s="312"/>
      <c r="BZ153" s="312"/>
      <c r="CA153" s="365"/>
      <c r="CB153" s="365"/>
      <c r="CC153" s="365"/>
      <c r="CD153" s="365"/>
      <c r="CE153" s="365"/>
      <c r="CF153" s="365"/>
      <c r="CG153" s="365"/>
      <c r="CH153" s="365"/>
      <c r="CI153" s="365"/>
      <c r="CJ153" s="268"/>
      <c r="CK153" s="268"/>
    </row>
    <row r="154" spans="2:89" ht="16.5" customHeight="1">
      <c r="B154" s="2135"/>
      <c r="C154" s="2135"/>
      <c r="D154" s="2135"/>
      <c r="E154" s="2135"/>
      <c r="F154" s="2135"/>
      <c r="G154" s="2135"/>
      <c r="H154" s="2135"/>
      <c r="I154" s="2135"/>
      <c r="J154" s="2135"/>
      <c r="K154" s="2135"/>
      <c r="L154" s="2135"/>
      <c r="M154" s="2135"/>
      <c r="N154" s="2135"/>
      <c r="O154" s="2135"/>
      <c r="P154" s="2135"/>
      <c r="Q154" s="2135"/>
      <c r="R154" s="2135"/>
      <c r="S154" s="2135"/>
      <c r="T154" s="69"/>
      <c r="U154" s="69"/>
      <c r="V154" s="2208"/>
      <c r="W154" s="2209"/>
      <c r="X154" s="65"/>
      <c r="Y154" s="2140"/>
      <c r="Z154" s="2140"/>
      <c r="AA154" s="2140"/>
      <c r="AB154" s="2140"/>
      <c r="AC154" s="2140"/>
      <c r="AD154" s="2140"/>
      <c r="AE154" s="2140"/>
      <c r="AF154" s="409"/>
      <c r="AG154" s="334"/>
      <c r="AH154" s="409"/>
      <c r="AI154" s="409"/>
      <c r="AJ154" s="409"/>
      <c r="AK154" s="409"/>
      <c r="AL154" s="334"/>
      <c r="AM154" s="334"/>
      <c r="AN154" s="410"/>
      <c r="AO154" s="410"/>
      <c r="AP154" s="410"/>
      <c r="AQ154" s="365"/>
      <c r="AR154" s="312"/>
      <c r="AS154" s="312"/>
      <c r="AT154" s="365"/>
      <c r="AU154" s="365"/>
      <c r="AV154" s="365"/>
      <c r="AW154" s="365"/>
      <c r="AX154" s="312"/>
      <c r="AY154" s="312"/>
      <c r="AZ154" s="365"/>
      <c r="BA154" s="365"/>
      <c r="BB154" s="365"/>
      <c r="BC154" s="365"/>
      <c r="BD154" s="312"/>
      <c r="BE154" s="365"/>
      <c r="BF154" s="365"/>
      <c r="BG154" s="365"/>
      <c r="BH154" s="365"/>
      <c r="BI154" s="365"/>
      <c r="BJ154" s="365"/>
      <c r="BK154" s="365"/>
      <c r="BL154" s="365"/>
      <c r="BM154" s="365"/>
      <c r="BN154" s="365"/>
      <c r="BO154" s="365"/>
      <c r="BP154" s="365"/>
      <c r="BQ154" s="365"/>
      <c r="BR154" s="365"/>
      <c r="BS154" s="365"/>
      <c r="BT154" s="341"/>
      <c r="BU154" s="365"/>
      <c r="BV154" s="365"/>
      <c r="BW154" s="365"/>
      <c r="BX154" s="365"/>
      <c r="BY154" s="312"/>
      <c r="BZ154" s="312"/>
      <c r="CA154" s="365"/>
      <c r="CB154" s="365"/>
      <c r="CC154" s="365"/>
      <c r="CD154" s="365"/>
      <c r="CE154" s="365"/>
      <c r="CF154" s="365"/>
      <c r="CG154" s="365"/>
      <c r="CH154" s="365"/>
      <c r="CI154" s="365"/>
      <c r="CJ154" s="268"/>
      <c r="CK154" s="268"/>
    </row>
    <row r="155" spans="2:89" ht="0.75" customHeight="1">
      <c r="B155" s="21"/>
      <c r="C155" s="21"/>
      <c r="D155" s="21"/>
      <c r="E155" s="21"/>
      <c r="F155" s="21"/>
      <c r="G155" s="21"/>
      <c r="H155" s="21"/>
      <c r="I155" s="21"/>
      <c r="J155" s="21"/>
      <c r="K155" s="21"/>
      <c r="L155" s="92"/>
      <c r="M155" s="92"/>
      <c r="N155" s="92"/>
      <c r="O155" s="92"/>
      <c r="P155" s="92"/>
      <c r="Q155" s="92"/>
      <c r="R155" s="92"/>
      <c r="S155" s="92"/>
      <c r="T155" s="69"/>
      <c r="U155" s="69"/>
      <c r="V155" s="2208"/>
      <c r="W155" s="2209"/>
      <c r="X155" s="65"/>
      <c r="Y155" s="2140"/>
      <c r="Z155" s="2140"/>
      <c r="AA155" s="2140"/>
      <c r="AB155" s="2140"/>
      <c r="AC155" s="2140"/>
      <c r="AD155" s="2140"/>
      <c r="AE155" s="2140"/>
      <c r="AF155" s="335"/>
      <c r="AG155" s="52"/>
      <c r="AH155" s="335"/>
      <c r="AI155" s="335"/>
      <c r="AJ155" s="335"/>
      <c r="AK155" s="335"/>
      <c r="AL155" s="52"/>
      <c r="AM155" s="52"/>
      <c r="AN155" s="335"/>
      <c r="AO155" s="335"/>
      <c r="AP155" s="335"/>
      <c r="AQ155" s="335"/>
      <c r="AR155" s="52"/>
      <c r="AS155" s="52"/>
      <c r="AT155" s="335"/>
      <c r="AU155" s="335"/>
      <c r="AV155" s="335"/>
      <c r="AW155" s="335"/>
      <c r="AX155" s="52"/>
      <c r="AY155" s="52"/>
      <c r="AZ155" s="335"/>
      <c r="BA155" s="335"/>
      <c r="BB155" s="335"/>
      <c r="BC155" s="335"/>
      <c r="BD155" s="52"/>
      <c r="BE155" s="335"/>
      <c r="BF155" s="335"/>
      <c r="BG155" s="335"/>
      <c r="BH155" s="335"/>
      <c r="BI155" s="335"/>
      <c r="BJ155" s="335"/>
      <c r="BK155" s="335"/>
      <c r="BL155" s="335"/>
      <c r="BM155" s="335"/>
      <c r="BN155" s="335"/>
      <c r="BO155" s="335"/>
      <c r="BP155" s="335"/>
      <c r="BQ155" s="335"/>
      <c r="BR155" s="335"/>
      <c r="BS155" s="335"/>
      <c r="BT155" s="413"/>
      <c r="BU155" s="335"/>
      <c r="BV155" s="335"/>
      <c r="BW155" s="335"/>
      <c r="BX155" s="335"/>
      <c r="BY155" s="52"/>
      <c r="BZ155" s="52"/>
      <c r="CA155" s="335"/>
      <c r="CB155" s="335"/>
      <c r="CC155" s="335"/>
      <c r="CD155" s="335"/>
      <c r="CE155" s="335"/>
      <c r="CF155" s="335"/>
      <c r="CG155" s="335"/>
      <c r="CH155" s="335"/>
      <c r="CI155" s="335"/>
      <c r="CJ155" s="268"/>
      <c r="CK155" s="268"/>
    </row>
    <row r="156" spans="2:89" ht="12" customHeight="1">
      <c r="B156" s="21"/>
      <c r="C156" s="21"/>
      <c r="D156" s="21"/>
      <c r="E156" s="21"/>
      <c r="F156" s="21"/>
      <c r="G156" s="21"/>
      <c r="H156" s="21"/>
      <c r="I156" s="21"/>
      <c r="J156" s="21"/>
      <c r="K156" s="21"/>
      <c r="L156" s="92"/>
      <c r="M156" s="92"/>
      <c r="N156" s="92"/>
      <c r="O156" s="92"/>
      <c r="P156" s="92"/>
      <c r="Q156" s="92"/>
      <c r="R156" s="92"/>
      <c r="S156" s="92"/>
      <c r="T156" s="69"/>
      <c r="U156" s="69"/>
      <c r="V156" s="24"/>
      <c r="W156" s="65"/>
      <c r="X156" s="65"/>
      <c r="Y156" s="48"/>
      <c r="Z156" s="48"/>
      <c r="AA156" s="48"/>
      <c r="AB156" s="48"/>
      <c r="AC156" s="48"/>
      <c r="AD156" s="48"/>
      <c r="AE156" s="56"/>
      <c r="AF156" s="48"/>
      <c r="AG156" s="56"/>
      <c r="AH156" s="48"/>
      <c r="AI156" s="48"/>
      <c r="AJ156" s="48"/>
      <c r="AK156" s="48"/>
      <c r="AL156" s="56"/>
      <c r="AM156" s="56"/>
      <c r="AN156" s="48"/>
      <c r="AO156" s="48"/>
      <c r="AP156" s="48"/>
      <c r="AQ156" s="46"/>
      <c r="AR156" s="56"/>
      <c r="AS156" s="56"/>
      <c r="AT156" s="48"/>
      <c r="AU156" s="48"/>
      <c r="AV156" s="48"/>
      <c r="AW156" s="92"/>
      <c r="AX156" s="56"/>
      <c r="AY156" s="56"/>
      <c r="AZ156" s="48"/>
      <c r="BA156" s="48"/>
      <c r="BB156" s="48"/>
      <c r="BC156" s="92"/>
      <c r="BD156" s="56"/>
      <c r="BE156" s="48"/>
      <c r="BF156" s="48"/>
      <c r="BG156" s="48"/>
      <c r="BH156" s="92"/>
      <c r="BI156" s="56"/>
      <c r="BJ156" s="56"/>
      <c r="BK156" s="48"/>
      <c r="BL156" s="48"/>
      <c r="BM156" s="48"/>
      <c r="BN156" s="92"/>
      <c r="BO156" s="56"/>
      <c r="BP156" s="48"/>
      <c r="BQ156" s="48"/>
      <c r="BR156" s="48"/>
      <c r="BS156" s="92"/>
      <c r="BT156" s="56"/>
      <c r="BU156" s="48"/>
      <c r="BV156" s="48"/>
      <c r="BW156" s="48"/>
      <c r="BX156" s="30"/>
      <c r="BY156" s="30"/>
      <c r="BZ156" s="30"/>
      <c r="CA156" s="30"/>
      <c r="CB156" s="30"/>
      <c r="CC156" s="30"/>
      <c r="CD156" s="30"/>
      <c r="CE156" s="30"/>
      <c r="CF156" s="30"/>
      <c r="CG156" s="30"/>
      <c r="CH156" s="30"/>
      <c r="CI156" s="30"/>
      <c r="CJ156" s="2213">
        <f>+CJ152+CJ151+CJ150+CJ149+CJ148+CJ147</f>
        <v>0</v>
      </c>
      <c r="CK156" s="2214"/>
    </row>
    <row r="157" spans="2:89" ht="12" customHeight="1">
      <c r="B157" s="21"/>
      <c r="C157" s="21"/>
      <c r="D157" s="21"/>
      <c r="E157" s="21"/>
      <c r="F157" s="21"/>
      <c r="G157" s="21"/>
      <c r="H157" s="21"/>
      <c r="I157" s="21"/>
      <c r="J157" s="21"/>
      <c r="K157" s="21"/>
      <c r="L157" s="92"/>
      <c r="M157" s="92"/>
      <c r="N157" s="92"/>
      <c r="O157" s="92"/>
      <c r="P157" s="92"/>
      <c r="Q157" s="92"/>
      <c r="R157" s="92"/>
      <c r="S157" s="92"/>
      <c r="T157" s="69"/>
      <c r="U157" s="69"/>
      <c r="V157" s="24"/>
      <c r="W157" s="65"/>
      <c r="X157" s="65"/>
      <c r="Y157" s="92"/>
      <c r="Z157" s="92"/>
      <c r="AA157" s="92"/>
      <c r="AB157" s="92"/>
      <c r="AC157" s="92"/>
      <c r="AD157" s="92"/>
      <c r="AE157" s="52"/>
      <c r="AF157" s="92"/>
      <c r="AG157" s="52"/>
      <c r="AH157" s="92"/>
      <c r="AI157" s="92"/>
      <c r="AJ157" s="92"/>
      <c r="AK157" s="92"/>
      <c r="AL157" s="52"/>
      <c r="AM157" s="52"/>
      <c r="AN157" s="92"/>
      <c r="AO157" s="92"/>
      <c r="AP157" s="92"/>
      <c r="AQ157" s="25"/>
      <c r="AR157" s="52"/>
      <c r="AS157" s="52"/>
      <c r="AT157" s="92"/>
      <c r="AU157" s="92"/>
      <c r="AV157" s="92"/>
      <c r="AW157" s="92"/>
      <c r="AX157" s="52"/>
      <c r="AY157" s="52"/>
      <c r="AZ157" s="92"/>
      <c r="BA157" s="92"/>
      <c r="BB157" s="92"/>
      <c r="BC157" s="92"/>
      <c r="BD157" s="52"/>
      <c r="BE157" s="92"/>
      <c r="BF157" s="92"/>
      <c r="BG157" s="92"/>
      <c r="BH157" s="92"/>
      <c r="BI157" s="52"/>
      <c r="BJ157" s="52"/>
      <c r="BK157" s="92"/>
      <c r="BL157" s="92"/>
      <c r="BM157" s="92"/>
      <c r="BN157" s="92"/>
      <c r="BO157" s="52"/>
      <c r="BP157" s="92"/>
      <c r="BQ157" s="92"/>
      <c r="BR157" s="92"/>
      <c r="BS157" s="92"/>
      <c r="BT157" s="52"/>
      <c r="BU157" s="92"/>
      <c r="BV157" s="92"/>
      <c r="BW157" s="92"/>
      <c r="BX157" s="30"/>
      <c r="BY157" s="30"/>
      <c r="BZ157" s="30"/>
      <c r="CA157" s="30"/>
      <c r="CB157" s="30"/>
      <c r="CC157" s="30"/>
      <c r="CD157" s="30"/>
      <c r="CE157" s="30"/>
      <c r="CF157" s="30"/>
      <c r="CG157" s="30"/>
      <c r="CH157" s="30"/>
      <c r="CI157" s="30"/>
      <c r="CJ157" s="29"/>
      <c r="CK157" s="29"/>
    </row>
    <row r="158" spans="2:89" ht="12" customHeight="1">
      <c r="B158" s="21"/>
      <c r="C158" s="21"/>
      <c r="D158" s="21"/>
      <c r="E158" s="21"/>
      <c r="F158" s="21"/>
      <c r="G158" s="21"/>
      <c r="H158" s="21"/>
      <c r="I158" s="21"/>
      <c r="J158" s="21"/>
      <c r="K158" s="21"/>
      <c r="L158" s="92"/>
      <c r="M158" s="92"/>
      <c r="N158" s="92"/>
      <c r="O158" s="92"/>
      <c r="P158" s="92"/>
      <c r="Q158" s="92"/>
      <c r="R158" s="92"/>
      <c r="S158" s="92"/>
      <c r="T158" s="69"/>
      <c r="U158" s="69"/>
      <c r="V158" s="24"/>
      <c r="W158" s="65"/>
      <c r="X158" s="65"/>
      <c r="Y158" s="92"/>
      <c r="Z158" s="92"/>
      <c r="AA158" s="92"/>
      <c r="AB158" s="92"/>
      <c r="AC158" s="92"/>
      <c r="AD158" s="92"/>
      <c r="AE158" s="52"/>
      <c r="AF158" s="92"/>
      <c r="AG158" s="52"/>
      <c r="AH158" s="92"/>
      <c r="AI158" s="92"/>
      <c r="AJ158" s="92"/>
      <c r="AK158" s="92"/>
      <c r="AL158" s="52"/>
      <c r="AM158" s="52"/>
      <c r="AN158" s="92"/>
      <c r="AO158" s="92"/>
      <c r="AP158" s="92"/>
      <c r="AQ158" s="25"/>
      <c r="AR158" s="52"/>
      <c r="AS158" s="52"/>
      <c r="AT158" s="92"/>
      <c r="AU158" s="92"/>
      <c r="AV158" s="92"/>
      <c r="AW158" s="92"/>
      <c r="AX158" s="52"/>
      <c r="AY158" s="52"/>
      <c r="AZ158" s="92"/>
      <c r="BA158" s="92"/>
      <c r="BB158" s="92"/>
      <c r="BC158" s="92"/>
      <c r="BD158" s="52"/>
      <c r="BE158" s="92"/>
      <c r="BF158" s="92"/>
      <c r="BG158" s="92"/>
      <c r="BH158" s="92"/>
      <c r="BI158" s="52"/>
      <c r="BJ158" s="52"/>
      <c r="BK158" s="92"/>
      <c r="BL158" s="92"/>
      <c r="BM158" s="92"/>
      <c r="BN158" s="92"/>
      <c r="BO158" s="52"/>
      <c r="BP158" s="92"/>
      <c r="BQ158" s="92"/>
      <c r="BR158" s="92"/>
      <c r="BS158" s="92"/>
      <c r="BT158" s="52"/>
      <c r="BU158" s="92"/>
      <c r="BV158" s="92"/>
      <c r="BW158" s="92"/>
      <c r="BX158" s="30"/>
      <c r="BY158" s="30"/>
      <c r="BZ158" s="30"/>
      <c r="CA158" s="30"/>
      <c r="CB158" s="30"/>
      <c r="CC158" s="30"/>
      <c r="CD158" s="30"/>
      <c r="CE158" s="30"/>
      <c r="CF158" s="30"/>
      <c r="CG158" s="30"/>
      <c r="CH158" s="30"/>
      <c r="CI158" s="30"/>
      <c r="CJ158" s="29"/>
      <c r="CK158" s="29"/>
    </row>
    <row r="159" spans="2:89" s="29" customFormat="1" ht="22.5" hidden="1" customHeight="1">
      <c r="B159" s="2215"/>
      <c r="C159" s="2215"/>
      <c r="D159" s="2215"/>
      <c r="E159" s="2215"/>
      <c r="F159" s="2215"/>
      <c r="G159" s="2215"/>
      <c r="H159" s="2215"/>
      <c r="I159" s="2215"/>
      <c r="J159" s="2215"/>
      <c r="K159" s="2215"/>
      <c r="L159" s="2215"/>
      <c r="M159" s="2215"/>
      <c r="N159" s="2215"/>
      <c r="O159" s="2215"/>
      <c r="P159" s="2215"/>
      <c r="Q159" s="2215"/>
      <c r="R159" s="2215"/>
      <c r="S159" s="2215"/>
      <c r="T159" s="2215"/>
      <c r="U159" s="2215"/>
      <c r="V159" s="2215"/>
      <c r="W159" s="2215"/>
      <c r="X159" s="2215"/>
      <c r="Y159" s="2215"/>
      <c r="Z159" s="2215"/>
      <c r="AA159" s="2215"/>
      <c r="AB159" s="2215"/>
      <c r="AC159" s="2215"/>
      <c r="AD159" s="2215"/>
      <c r="AE159" s="2215"/>
      <c r="AF159" s="2215"/>
      <c r="AG159" s="419"/>
      <c r="AH159" s="420"/>
      <c r="AI159" s="420"/>
      <c r="AJ159" s="420"/>
      <c r="AK159" s="27"/>
      <c r="AL159" s="419"/>
      <c r="AM159" s="419"/>
      <c r="AN159" s="420"/>
      <c r="AO159" s="420"/>
      <c r="AP159" s="420"/>
      <c r="AQ159" s="28"/>
      <c r="AR159" s="419"/>
      <c r="AS159" s="419"/>
      <c r="AT159" s="420"/>
      <c r="AU159" s="420"/>
      <c r="AV159" s="420"/>
      <c r="AW159" s="27"/>
      <c r="AX159" s="419"/>
      <c r="AY159" s="419"/>
      <c r="AZ159" s="420"/>
      <c r="BA159" s="420"/>
      <c r="BB159" s="420"/>
      <c r="BC159" s="27"/>
      <c r="BD159" s="419"/>
      <c r="BE159" s="420"/>
      <c r="BF159" s="420"/>
      <c r="BG159" s="420"/>
      <c r="BH159" s="27"/>
      <c r="BI159" s="419"/>
      <c r="BJ159" s="419"/>
      <c r="BK159" s="420"/>
      <c r="BL159" s="420"/>
      <c r="BM159" s="420"/>
      <c r="BN159" s="27"/>
      <c r="BO159" s="419"/>
      <c r="BP159" s="420"/>
      <c r="BQ159" s="420"/>
      <c r="BR159" s="420"/>
      <c r="BS159" s="27"/>
      <c r="BT159" s="419"/>
      <c r="BU159" s="420"/>
      <c r="BV159" s="420"/>
      <c r="BW159" s="420"/>
      <c r="BX159" s="30"/>
      <c r="BY159" s="30"/>
      <c r="BZ159" s="30"/>
      <c r="CA159" s="30"/>
      <c r="CB159" s="30"/>
      <c r="CC159" s="30"/>
      <c r="CD159" s="30"/>
      <c r="CE159" s="30"/>
      <c r="CF159" s="30"/>
      <c r="CG159" s="30"/>
      <c r="CH159" s="30"/>
      <c r="CI159" s="30"/>
    </row>
    <row r="160" spans="2:89" s="29" customFormat="1" ht="12" hidden="1" customHeight="1">
      <c r="B160" s="38"/>
      <c r="C160" s="421"/>
      <c r="D160" s="30"/>
      <c r="E160" s="30"/>
      <c r="F160" s="30"/>
      <c r="G160" s="30"/>
      <c r="H160" s="30"/>
      <c r="I160" s="30"/>
      <c r="J160" s="30"/>
      <c r="K160" s="30"/>
      <c r="L160" s="27"/>
      <c r="M160" s="27"/>
      <c r="N160" s="27"/>
      <c r="O160" s="27"/>
      <c r="P160" s="27"/>
      <c r="Q160" s="27"/>
      <c r="R160" s="27"/>
      <c r="S160" s="27"/>
      <c r="T160" s="70"/>
      <c r="U160" s="70"/>
      <c r="V160" s="31"/>
      <c r="W160" s="66"/>
      <c r="X160" s="66"/>
      <c r="Y160" s="27"/>
      <c r="Z160" s="27"/>
      <c r="AA160" s="27"/>
      <c r="AB160" s="27"/>
      <c r="AC160" s="27"/>
      <c r="AD160" s="27"/>
      <c r="AE160" s="53"/>
      <c r="AF160" s="27"/>
      <c r="AG160" s="53"/>
      <c r="AH160" s="27"/>
      <c r="AI160" s="27"/>
      <c r="AJ160" s="27"/>
      <c r="AK160" s="27"/>
      <c r="AL160" s="53"/>
      <c r="AM160" s="53"/>
      <c r="AN160" s="27"/>
      <c r="AO160" s="27"/>
      <c r="AP160" s="27"/>
      <c r="AQ160" s="28"/>
      <c r="AR160" s="53"/>
      <c r="AS160" s="53"/>
      <c r="AT160" s="27"/>
      <c r="AU160" s="27"/>
      <c r="AV160" s="27"/>
      <c r="AW160" s="27"/>
      <c r="AX160" s="53"/>
      <c r="AY160" s="53"/>
      <c r="AZ160" s="27"/>
      <c r="BA160" s="27"/>
      <c r="BB160" s="27"/>
      <c r="BC160" s="27"/>
      <c r="BD160" s="53"/>
      <c r="BE160" s="27"/>
      <c r="BF160" s="27"/>
      <c r="BG160" s="27"/>
      <c r="BH160" s="27"/>
      <c r="BI160" s="53"/>
      <c r="BJ160" s="53"/>
      <c r="BK160" s="27"/>
      <c r="BL160" s="27"/>
      <c r="BM160" s="27"/>
      <c r="BN160" s="27"/>
      <c r="BO160" s="53"/>
      <c r="BP160" s="27"/>
      <c r="BQ160" s="27"/>
      <c r="BR160" s="27"/>
      <c r="BS160" s="27"/>
      <c r="BT160" s="53"/>
      <c r="BU160" s="27"/>
      <c r="BV160" s="27"/>
      <c r="BW160" s="27"/>
      <c r="BX160" s="30"/>
      <c r="BY160" s="30"/>
      <c r="BZ160" s="30"/>
      <c r="CA160" s="30"/>
      <c r="CB160" s="30"/>
      <c r="CC160" s="30"/>
      <c r="CD160" s="30"/>
      <c r="CE160" s="30"/>
      <c r="CF160" s="30"/>
      <c r="CG160" s="30"/>
      <c r="CH160" s="30"/>
      <c r="CI160" s="30"/>
    </row>
    <row r="161" spans="2:87" s="29" customFormat="1" ht="12" hidden="1" customHeight="1">
      <c r="B161" s="422"/>
      <c r="C161" s="2216"/>
      <c r="D161" s="2216"/>
      <c r="E161" s="2216"/>
      <c r="F161" s="2216"/>
      <c r="G161" s="2216"/>
      <c r="H161" s="2216"/>
      <c r="I161" s="2216"/>
      <c r="J161" s="2216"/>
      <c r="K161" s="2216"/>
      <c r="L161" s="2216"/>
      <c r="M161" s="2216"/>
      <c r="N161" s="2216"/>
      <c r="O161" s="2216"/>
      <c r="P161" s="2216"/>
      <c r="Q161" s="2216"/>
      <c r="R161" s="2216"/>
      <c r="S161" s="2216"/>
      <c r="T161" s="2216"/>
      <c r="U161" s="2216"/>
      <c r="V161" s="2216"/>
      <c r="W161" s="2216"/>
      <c r="X161" s="2216"/>
      <c r="Y161" s="2216"/>
      <c r="Z161" s="2216"/>
      <c r="AA161" s="2216"/>
      <c r="AB161" s="2216"/>
      <c r="AC161" s="2216"/>
      <c r="AD161" s="2216"/>
      <c r="AE161" s="2216"/>
      <c r="AF161" s="2216"/>
      <c r="AG161" s="58"/>
      <c r="AH161" s="42"/>
      <c r="AI161" s="42"/>
      <c r="AJ161" s="42"/>
      <c r="AK161" s="27"/>
      <c r="AL161" s="58"/>
      <c r="AM161" s="58"/>
      <c r="AN161" s="42"/>
      <c r="AO161" s="42"/>
      <c r="AP161" s="42"/>
      <c r="AQ161" s="28"/>
      <c r="AR161" s="58"/>
      <c r="AS161" s="58"/>
      <c r="AT161" s="42"/>
      <c r="AU161" s="42"/>
      <c r="AV161" s="42"/>
      <c r="AW161" s="27"/>
      <c r="AX161" s="58"/>
      <c r="AY161" s="58"/>
      <c r="AZ161" s="42"/>
      <c r="BA161" s="42"/>
      <c r="BB161" s="42"/>
      <c r="BC161" s="27"/>
      <c r="BD161" s="58"/>
      <c r="BE161" s="42"/>
      <c r="BF161" s="42"/>
      <c r="BG161" s="42"/>
      <c r="BH161" s="27"/>
      <c r="BI161" s="58"/>
      <c r="BJ161" s="58"/>
      <c r="BK161" s="42"/>
      <c r="BL161" s="42"/>
      <c r="BM161" s="42"/>
      <c r="BN161" s="27"/>
      <c r="BO161" s="58"/>
      <c r="BP161" s="42"/>
      <c r="BQ161" s="42"/>
      <c r="BR161" s="42"/>
      <c r="BS161" s="27"/>
      <c r="BT161" s="58"/>
      <c r="BU161" s="42"/>
      <c r="BV161" s="42"/>
      <c r="BW161" s="42"/>
      <c r="BX161" s="30"/>
      <c r="BY161" s="30"/>
      <c r="BZ161" s="30"/>
      <c r="CA161" s="30"/>
      <c r="CB161" s="30"/>
      <c r="CC161" s="30"/>
      <c r="CD161" s="30"/>
      <c r="CE161" s="30"/>
      <c r="CF161" s="30"/>
      <c r="CG161" s="30"/>
      <c r="CH161" s="30"/>
      <c r="CI161" s="30"/>
    </row>
    <row r="162" spans="2:87" s="29" customFormat="1" ht="12.75" hidden="1" customHeight="1">
      <c r="B162" s="423"/>
      <c r="C162" s="2216"/>
      <c r="D162" s="2216"/>
      <c r="E162" s="2216"/>
      <c r="F162" s="2216"/>
      <c r="G162" s="2216"/>
      <c r="H162" s="2216"/>
      <c r="I162" s="2216"/>
      <c r="J162" s="2216"/>
      <c r="K162" s="2216"/>
      <c r="L162" s="2216"/>
      <c r="M162" s="2216"/>
      <c r="N162" s="2216"/>
      <c r="O162" s="2216"/>
      <c r="P162" s="2216"/>
      <c r="Q162" s="2216"/>
      <c r="R162" s="2216"/>
      <c r="S162" s="2216"/>
      <c r="T162" s="2216"/>
      <c r="U162" s="2216"/>
      <c r="V162" s="2216"/>
      <c r="W162" s="2216"/>
      <c r="X162" s="2216"/>
      <c r="Y162" s="2216"/>
      <c r="Z162" s="2216"/>
      <c r="AA162" s="2216"/>
      <c r="AB162" s="2216"/>
      <c r="AC162" s="2216"/>
      <c r="AD162" s="2216"/>
      <c r="AE162" s="2216"/>
      <c r="AF162" s="2216"/>
      <c r="AG162" s="58"/>
      <c r="AH162" s="42"/>
      <c r="AI162" s="42"/>
      <c r="AJ162" s="42"/>
      <c r="AK162" s="27"/>
      <c r="AL162" s="58"/>
      <c r="AM162" s="58"/>
      <c r="AN162" s="42"/>
      <c r="AO162" s="42"/>
      <c r="AP162" s="42"/>
      <c r="AQ162" s="28"/>
      <c r="AR162" s="58"/>
      <c r="AS162" s="58"/>
      <c r="AT162" s="42"/>
      <c r="AU162" s="42"/>
      <c r="AV162" s="42"/>
      <c r="AW162" s="27"/>
      <c r="AX162" s="58"/>
      <c r="AY162" s="58"/>
      <c r="AZ162" s="42"/>
      <c r="BA162" s="42"/>
      <c r="BB162" s="42"/>
      <c r="BC162" s="27"/>
      <c r="BD162" s="58"/>
      <c r="BE162" s="42"/>
      <c r="BF162" s="42"/>
      <c r="BG162" s="42"/>
      <c r="BH162" s="27"/>
      <c r="BI162" s="58"/>
      <c r="BJ162" s="58"/>
      <c r="BK162" s="42"/>
      <c r="BL162" s="42"/>
      <c r="BM162" s="42"/>
      <c r="BN162" s="27"/>
      <c r="BO162" s="58"/>
      <c r="BP162" s="42"/>
      <c r="BQ162" s="42"/>
      <c r="BR162" s="42"/>
      <c r="BS162" s="27"/>
      <c r="BT162" s="58"/>
      <c r="BU162" s="42"/>
      <c r="BV162" s="42"/>
      <c r="BW162" s="42"/>
      <c r="BX162" s="30"/>
      <c r="BY162" s="30"/>
      <c r="BZ162" s="30"/>
      <c r="CA162" s="30"/>
      <c r="CB162" s="30"/>
      <c r="CC162" s="30"/>
      <c r="CD162" s="30"/>
      <c r="CE162" s="30"/>
      <c r="CF162" s="30"/>
      <c r="CG162" s="30"/>
      <c r="CH162" s="30"/>
      <c r="CI162" s="30"/>
    </row>
    <row r="163" spans="2:87" s="29" customFormat="1" ht="12.75" hidden="1" customHeight="1">
      <c r="B163" s="423"/>
      <c r="C163" s="2211"/>
      <c r="D163" s="2211"/>
      <c r="E163" s="2211"/>
      <c r="F163" s="2211"/>
      <c r="G163" s="2211"/>
      <c r="H163" s="2211"/>
      <c r="I163" s="2211"/>
      <c r="J163" s="2211"/>
      <c r="K163" s="2211"/>
      <c r="L163" s="2211"/>
      <c r="M163" s="2211"/>
      <c r="N163" s="2211"/>
      <c r="O163" s="2211"/>
      <c r="P163" s="2211"/>
      <c r="Q163" s="2211"/>
      <c r="R163" s="2211"/>
      <c r="S163" s="2211"/>
      <c r="T163" s="2211"/>
      <c r="U163" s="2211"/>
      <c r="V163" s="2211"/>
      <c r="W163" s="2211"/>
      <c r="X163" s="2211"/>
      <c r="Y163" s="2211"/>
      <c r="Z163" s="2211"/>
      <c r="AA163" s="2211"/>
      <c r="AB163" s="2211"/>
      <c r="AC163" s="2211"/>
      <c r="AD163" s="2211"/>
      <c r="AE163" s="2211"/>
      <c r="AF163" s="2211"/>
      <c r="AG163" s="59"/>
      <c r="AH163" s="43"/>
      <c r="AI163" s="43"/>
      <c r="AJ163" s="43"/>
      <c r="AK163" s="27"/>
      <c r="AL163" s="59"/>
      <c r="AM163" s="59"/>
      <c r="AN163" s="43"/>
      <c r="AO163" s="43"/>
      <c r="AP163" s="43"/>
      <c r="AQ163" s="28"/>
      <c r="AR163" s="59"/>
      <c r="AS163" s="59"/>
      <c r="AT163" s="43"/>
      <c r="AU163" s="43"/>
      <c r="AV163" s="43"/>
      <c r="AW163" s="27"/>
      <c r="AX163" s="59"/>
      <c r="AY163" s="59"/>
      <c r="AZ163" s="43"/>
      <c r="BA163" s="43"/>
      <c r="BB163" s="43"/>
      <c r="BC163" s="27"/>
      <c r="BD163" s="59"/>
      <c r="BE163" s="43"/>
      <c r="BF163" s="43"/>
      <c r="BG163" s="43"/>
      <c r="BH163" s="27"/>
      <c r="BI163" s="59"/>
      <c r="BJ163" s="59"/>
      <c r="BK163" s="43"/>
      <c r="BL163" s="43"/>
      <c r="BM163" s="43"/>
      <c r="BN163" s="27"/>
      <c r="BO163" s="59"/>
      <c r="BP163" s="43"/>
      <c r="BQ163" s="43"/>
      <c r="BR163" s="43"/>
      <c r="BS163" s="27"/>
      <c r="BT163" s="59"/>
      <c r="BU163" s="43"/>
      <c r="BV163" s="43"/>
      <c r="BW163" s="43"/>
      <c r="BX163" s="30"/>
      <c r="BY163" s="30"/>
      <c r="BZ163" s="30"/>
      <c r="CA163" s="30"/>
      <c r="CB163" s="30"/>
      <c r="CC163" s="30"/>
      <c r="CD163" s="30"/>
      <c r="CE163" s="30"/>
      <c r="CF163" s="30"/>
      <c r="CG163" s="30"/>
      <c r="CH163" s="30"/>
      <c r="CI163" s="30"/>
    </row>
    <row r="164" spans="2:87" s="29" customFormat="1" ht="12.75" hidden="1" customHeight="1">
      <c r="B164" s="423"/>
      <c r="C164" s="2211"/>
      <c r="D164" s="2211"/>
      <c r="E164" s="2211"/>
      <c r="F164" s="2211"/>
      <c r="G164" s="2211"/>
      <c r="H164" s="2211"/>
      <c r="I164" s="2211"/>
      <c r="J164" s="2211"/>
      <c r="K164" s="2211"/>
      <c r="L164" s="2211"/>
      <c r="M164" s="2211"/>
      <c r="N164" s="2211"/>
      <c r="O164" s="2211"/>
      <c r="P164" s="2211"/>
      <c r="Q164" s="2211"/>
      <c r="R164" s="2211"/>
      <c r="S164" s="2211"/>
      <c r="T164" s="2211"/>
      <c r="U164" s="2211"/>
      <c r="V164" s="2211"/>
      <c r="W164" s="2211"/>
      <c r="X164" s="2211"/>
      <c r="Y164" s="2211"/>
      <c r="Z164" s="2211"/>
      <c r="AA164" s="2211"/>
      <c r="AB164" s="2211"/>
      <c r="AC164" s="2211"/>
      <c r="AD164" s="2211"/>
      <c r="AE164" s="2211"/>
      <c r="AF164" s="2211"/>
      <c r="AG164" s="59"/>
      <c r="AH164" s="43"/>
      <c r="AI164" s="43"/>
      <c r="AJ164" s="43"/>
      <c r="AK164" s="27"/>
      <c r="AL164" s="59"/>
      <c r="AM164" s="59"/>
      <c r="AN164" s="43"/>
      <c r="AO164" s="43"/>
      <c r="AP164" s="43"/>
      <c r="AQ164" s="28"/>
      <c r="AR164" s="59"/>
      <c r="AS164" s="59"/>
      <c r="AT164" s="43"/>
      <c r="AU164" s="43"/>
      <c r="AV164" s="43"/>
      <c r="AW164" s="27"/>
      <c r="AX164" s="59"/>
      <c r="AY164" s="59"/>
      <c r="AZ164" s="43"/>
      <c r="BA164" s="43"/>
      <c r="BB164" s="43"/>
      <c r="BC164" s="27"/>
      <c r="BD164" s="59"/>
      <c r="BE164" s="43"/>
      <c r="BF164" s="43"/>
      <c r="BG164" s="43"/>
      <c r="BH164" s="27"/>
      <c r="BI164" s="59"/>
      <c r="BJ164" s="59"/>
      <c r="BK164" s="43"/>
      <c r="BL164" s="43"/>
      <c r="BM164" s="43"/>
      <c r="BN164" s="27"/>
      <c r="BO164" s="59"/>
      <c r="BP164" s="43"/>
      <c r="BQ164" s="43"/>
      <c r="BR164" s="43"/>
      <c r="BS164" s="27"/>
      <c r="BT164" s="59"/>
      <c r="BU164" s="43"/>
      <c r="BV164" s="43"/>
      <c r="BW164" s="43"/>
      <c r="BX164" s="30"/>
      <c r="BY164" s="30"/>
      <c r="BZ164" s="30"/>
      <c r="CA164" s="30"/>
      <c r="CB164" s="30"/>
      <c r="CC164" s="30"/>
      <c r="CD164" s="30"/>
      <c r="CE164" s="30"/>
      <c r="CF164" s="30"/>
      <c r="CG164" s="30"/>
      <c r="CH164" s="30"/>
      <c r="CI164" s="30"/>
    </row>
    <row r="165" spans="2:87" s="29" customFormat="1" ht="12.75" hidden="1" customHeight="1">
      <c r="B165" s="423"/>
      <c r="C165" s="2211"/>
      <c r="D165" s="2211"/>
      <c r="E165" s="2211"/>
      <c r="F165" s="2211"/>
      <c r="G165" s="2211"/>
      <c r="H165" s="2211"/>
      <c r="I165" s="2211"/>
      <c r="J165" s="2211"/>
      <c r="K165" s="2211"/>
      <c r="L165" s="2211"/>
      <c r="M165" s="2211"/>
      <c r="N165" s="2211"/>
      <c r="O165" s="2211"/>
      <c r="P165" s="2211"/>
      <c r="Q165" s="2211"/>
      <c r="R165" s="2211"/>
      <c r="S165" s="2211"/>
      <c r="T165" s="2211"/>
      <c r="U165" s="2211"/>
      <c r="V165" s="2211"/>
      <c r="W165" s="2211"/>
      <c r="X165" s="2211"/>
      <c r="Y165" s="2211"/>
      <c r="Z165" s="2211"/>
      <c r="AA165" s="2211"/>
      <c r="AB165" s="2211"/>
      <c r="AC165" s="2211"/>
      <c r="AD165" s="2211"/>
      <c r="AE165" s="2211"/>
      <c r="AF165" s="2211"/>
      <c r="AG165" s="59"/>
      <c r="AH165" s="43"/>
      <c r="AI165" s="43"/>
      <c r="AJ165" s="43"/>
      <c r="AK165" s="27"/>
      <c r="AL165" s="59"/>
      <c r="AM165" s="59"/>
      <c r="AN165" s="43"/>
      <c r="AO165" s="43"/>
      <c r="AP165" s="43"/>
      <c r="AQ165" s="28"/>
      <c r="AR165" s="59"/>
      <c r="AS165" s="59"/>
      <c r="AT165" s="43"/>
      <c r="AU165" s="43"/>
      <c r="AV165" s="43"/>
      <c r="AW165" s="27"/>
      <c r="AX165" s="59"/>
      <c r="AY165" s="59"/>
      <c r="AZ165" s="43"/>
      <c r="BA165" s="43"/>
      <c r="BB165" s="43"/>
      <c r="BC165" s="27"/>
      <c r="BD165" s="59"/>
      <c r="BE165" s="43"/>
      <c r="BF165" s="43"/>
      <c r="BG165" s="43"/>
      <c r="BH165" s="27"/>
      <c r="BI165" s="59"/>
      <c r="BJ165" s="59"/>
      <c r="BK165" s="43"/>
      <c r="BL165" s="43"/>
      <c r="BM165" s="43"/>
      <c r="BN165" s="27"/>
      <c r="BO165" s="59"/>
      <c r="BP165" s="43"/>
      <c r="BQ165" s="43"/>
      <c r="BR165" s="43"/>
      <c r="BS165" s="27"/>
      <c r="BT165" s="59"/>
      <c r="BU165" s="43"/>
      <c r="BV165" s="43"/>
      <c r="BW165" s="43"/>
      <c r="BX165" s="30"/>
      <c r="BY165" s="30"/>
      <c r="BZ165" s="30"/>
      <c r="CA165" s="30"/>
      <c r="CB165" s="30"/>
      <c r="CC165" s="30"/>
      <c r="CD165" s="30"/>
      <c r="CE165" s="30"/>
      <c r="CF165" s="30"/>
      <c r="CG165" s="30"/>
      <c r="CH165" s="30"/>
      <c r="CI165" s="30"/>
    </row>
    <row r="166" spans="2:87" s="29" customFormat="1" ht="12.75" hidden="1" customHeight="1">
      <c r="B166" s="423"/>
      <c r="C166" s="2211"/>
      <c r="D166" s="2211"/>
      <c r="E166" s="2211"/>
      <c r="F166" s="2211"/>
      <c r="G166" s="2211"/>
      <c r="H166" s="2211"/>
      <c r="I166" s="2211"/>
      <c r="J166" s="2211"/>
      <c r="K166" s="2211"/>
      <c r="L166" s="2211"/>
      <c r="M166" s="2211"/>
      <c r="N166" s="2211"/>
      <c r="O166" s="2211"/>
      <c r="P166" s="2211"/>
      <c r="Q166" s="2211"/>
      <c r="R166" s="2211"/>
      <c r="S166" s="2211"/>
      <c r="T166" s="2211"/>
      <c r="U166" s="2211"/>
      <c r="V166" s="2211"/>
      <c r="W166" s="2211"/>
      <c r="X166" s="2211"/>
      <c r="Y166" s="2211"/>
      <c r="Z166" s="2211"/>
      <c r="AA166" s="2211"/>
      <c r="AB166" s="2211"/>
      <c r="AC166" s="2211"/>
      <c r="AD166" s="2211"/>
      <c r="AE166" s="2211"/>
      <c r="AF166" s="2211"/>
      <c r="AG166" s="59"/>
      <c r="AH166" s="43"/>
      <c r="AI166" s="43"/>
      <c r="AJ166" s="43"/>
      <c r="AK166" s="27"/>
      <c r="AL166" s="59"/>
      <c r="AM166" s="59"/>
      <c r="AN166" s="43"/>
      <c r="AO166" s="43"/>
      <c r="AP166" s="43"/>
      <c r="AQ166" s="28"/>
      <c r="AR166" s="59"/>
      <c r="AS166" s="59"/>
      <c r="AT166" s="43"/>
      <c r="AU166" s="43"/>
      <c r="AV166" s="43"/>
      <c r="AW166" s="27"/>
      <c r="AX166" s="59"/>
      <c r="AY166" s="59"/>
      <c r="AZ166" s="43"/>
      <c r="BA166" s="43"/>
      <c r="BB166" s="43"/>
      <c r="BC166" s="27"/>
      <c r="BD166" s="59"/>
      <c r="BE166" s="43"/>
      <c r="BF166" s="43"/>
      <c r="BG166" s="43"/>
      <c r="BH166" s="27"/>
      <c r="BI166" s="59"/>
      <c r="BJ166" s="59"/>
      <c r="BK166" s="43"/>
      <c r="BL166" s="43"/>
      <c r="BM166" s="43"/>
      <c r="BN166" s="27"/>
      <c r="BO166" s="59"/>
      <c r="BP166" s="43"/>
      <c r="BQ166" s="43"/>
      <c r="BR166" s="43"/>
      <c r="BS166" s="27"/>
      <c r="BT166" s="59"/>
      <c r="BU166" s="43"/>
      <c r="BV166" s="43"/>
      <c r="BW166" s="43"/>
      <c r="BX166" s="30"/>
      <c r="BY166" s="30"/>
      <c r="BZ166" s="30"/>
      <c r="CA166" s="30"/>
      <c r="CB166" s="30"/>
      <c r="CC166" s="30"/>
      <c r="CD166" s="30"/>
      <c r="CE166" s="30"/>
      <c r="CF166" s="30"/>
      <c r="CG166" s="30"/>
      <c r="CH166" s="30"/>
      <c r="CI166" s="30"/>
    </row>
    <row r="167" spans="2:87" s="29" customFormat="1" ht="12.75" hidden="1" customHeight="1">
      <c r="B167" s="423"/>
      <c r="C167" s="2211"/>
      <c r="D167" s="2211"/>
      <c r="E167" s="2211"/>
      <c r="F167" s="2211"/>
      <c r="G167" s="2211"/>
      <c r="H167" s="2211"/>
      <c r="I167" s="2211"/>
      <c r="J167" s="2211"/>
      <c r="K167" s="2211"/>
      <c r="L167" s="2211"/>
      <c r="M167" s="2211"/>
      <c r="N167" s="2211"/>
      <c r="O167" s="2211"/>
      <c r="P167" s="2211"/>
      <c r="Q167" s="2211"/>
      <c r="R167" s="2211"/>
      <c r="S167" s="2211"/>
      <c r="T167" s="2211"/>
      <c r="U167" s="2211"/>
      <c r="V167" s="2211"/>
      <c r="W167" s="2211"/>
      <c r="X167" s="2211"/>
      <c r="Y167" s="2211"/>
      <c r="Z167" s="2211"/>
      <c r="AA167" s="2211"/>
      <c r="AB167" s="2211"/>
      <c r="AC167" s="2211"/>
      <c r="AD167" s="2211"/>
      <c r="AE167" s="2211"/>
      <c r="AF167" s="2211"/>
      <c r="AG167" s="59"/>
      <c r="AH167" s="43"/>
      <c r="AI167" s="43"/>
      <c r="AJ167" s="43"/>
      <c r="AK167" s="27"/>
      <c r="AL167" s="59"/>
      <c r="AM167" s="59"/>
      <c r="AN167" s="43"/>
      <c r="AO167" s="43"/>
      <c r="AP167" s="43"/>
      <c r="AQ167" s="28"/>
      <c r="AR167" s="59"/>
      <c r="AS167" s="59"/>
      <c r="AT167" s="43"/>
      <c r="AU167" s="43"/>
      <c r="AV167" s="43"/>
      <c r="AW167" s="27"/>
      <c r="AX167" s="59"/>
      <c r="AY167" s="59"/>
      <c r="AZ167" s="43"/>
      <c r="BA167" s="43"/>
      <c r="BB167" s="43"/>
      <c r="BC167" s="27"/>
      <c r="BD167" s="59"/>
      <c r="BE167" s="43"/>
      <c r="BF167" s="43"/>
      <c r="BG167" s="43"/>
      <c r="BH167" s="27"/>
      <c r="BI167" s="59"/>
      <c r="BJ167" s="59"/>
      <c r="BK167" s="43"/>
      <c r="BL167" s="43"/>
      <c r="BM167" s="43"/>
      <c r="BN167" s="27"/>
      <c r="BO167" s="59"/>
      <c r="BP167" s="43"/>
      <c r="BQ167" s="43"/>
      <c r="BR167" s="43"/>
      <c r="BS167" s="27"/>
      <c r="BT167" s="59"/>
      <c r="BU167" s="43"/>
      <c r="BV167" s="43"/>
      <c r="BW167" s="43"/>
      <c r="BX167" s="30"/>
      <c r="BY167" s="30"/>
      <c r="BZ167" s="30"/>
      <c r="CA167" s="30"/>
      <c r="CB167" s="30"/>
      <c r="CC167" s="30"/>
      <c r="CD167" s="30"/>
      <c r="CE167" s="30"/>
      <c r="CF167" s="30"/>
      <c r="CG167" s="30"/>
      <c r="CH167" s="30"/>
      <c r="CI167" s="30"/>
    </row>
    <row r="168" spans="2:87" s="29" customFormat="1" ht="12.75" hidden="1" customHeight="1">
      <c r="B168" s="423"/>
      <c r="C168" s="2211"/>
      <c r="D168" s="2211"/>
      <c r="E168" s="2211"/>
      <c r="F168" s="2211"/>
      <c r="G168" s="2211"/>
      <c r="H168" s="2211"/>
      <c r="I168" s="2211"/>
      <c r="J168" s="2211"/>
      <c r="K168" s="2211"/>
      <c r="L168" s="2211"/>
      <c r="M168" s="2211"/>
      <c r="N168" s="2211"/>
      <c r="O168" s="2211"/>
      <c r="P168" s="2211"/>
      <c r="Q168" s="2211"/>
      <c r="R168" s="2211"/>
      <c r="S168" s="2211"/>
      <c r="T168" s="2211"/>
      <c r="U168" s="2211"/>
      <c r="V168" s="2211"/>
      <c r="W168" s="2211"/>
      <c r="X168" s="2211"/>
      <c r="Y168" s="2211"/>
      <c r="Z168" s="2211"/>
      <c r="AA168" s="2211"/>
      <c r="AB168" s="2211"/>
      <c r="AC168" s="2211"/>
      <c r="AD168" s="2211"/>
      <c r="AE168" s="2211"/>
      <c r="AF168" s="2211"/>
      <c r="AG168" s="59"/>
      <c r="AH168" s="43"/>
      <c r="AI168" s="43"/>
      <c r="AJ168" s="43"/>
      <c r="AK168" s="27"/>
      <c r="AL168" s="59"/>
      <c r="AM168" s="59"/>
      <c r="AN168" s="43"/>
      <c r="AO168" s="43"/>
      <c r="AP168" s="43"/>
      <c r="AQ168" s="28"/>
      <c r="AR168" s="59"/>
      <c r="AS168" s="59"/>
      <c r="AT168" s="43"/>
      <c r="AU168" s="43"/>
      <c r="AV168" s="43"/>
      <c r="AW168" s="27"/>
      <c r="AX168" s="59"/>
      <c r="AY168" s="59"/>
      <c r="AZ168" s="43"/>
      <c r="BA168" s="43"/>
      <c r="BB168" s="43"/>
      <c r="BC168" s="27"/>
      <c r="BD168" s="59"/>
      <c r="BE168" s="43"/>
      <c r="BF168" s="43"/>
      <c r="BG168" s="43"/>
      <c r="BH168" s="27"/>
      <c r="BI168" s="59"/>
      <c r="BJ168" s="59"/>
      <c r="BK168" s="43"/>
      <c r="BL168" s="43"/>
      <c r="BM168" s="43"/>
      <c r="BN168" s="27"/>
      <c r="BO168" s="59"/>
      <c r="BP168" s="43"/>
      <c r="BQ168" s="43"/>
      <c r="BR168" s="43"/>
      <c r="BS168" s="27"/>
      <c r="BT168" s="59"/>
      <c r="BU168" s="43"/>
      <c r="BV168" s="43"/>
      <c r="BW168" s="43"/>
      <c r="BX168" s="30"/>
      <c r="BY168" s="30"/>
      <c r="BZ168" s="30"/>
      <c r="CA168" s="30"/>
      <c r="CB168" s="30"/>
      <c r="CC168" s="30"/>
      <c r="CD168" s="30"/>
      <c r="CE168" s="30"/>
      <c r="CF168" s="30"/>
      <c r="CG168" s="30"/>
      <c r="CH168" s="30"/>
      <c r="CI168" s="30"/>
    </row>
    <row r="169" spans="2:87" s="29" customFormat="1" ht="11.25" hidden="1">
      <c r="B169" s="423"/>
      <c r="C169" s="2212"/>
      <c r="D169" s="2212"/>
      <c r="E169" s="2212"/>
      <c r="F169" s="2212"/>
      <c r="G169" s="2212"/>
      <c r="H169" s="2212"/>
      <c r="I169" s="2212"/>
      <c r="J169" s="2212"/>
      <c r="K169" s="2212"/>
      <c r="L169" s="2212"/>
      <c r="M169" s="2212"/>
      <c r="N169" s="2212"/>
      <c r="O169" s="2212"/>
      <c r="P169" s="2212"/>
      <c r="Q169" s="2212"/>
      <c r="R169" s="2212"/>
      <c r="S169" s="2212"/>
      <c r="T169" s="2212"/>
      <c r="U169" s="2212"/>
      <c r="V169" s="2212"/>
      <c r="W169" s="2212"/>
      <c r="X169" s="2212"/>
      <c r="Y169" s="2212"/>
      <c r="Z169" s="2212"/>
      <c r="AA169" s="2212"/>
      <c r="AB169" s="2212"/>
      <c r="AC169" s="2212"/>
      <c r="AD169" s="2212"/>
      <c r="AE169" s="2212"/>
      <c r="AF169" s="2212"/>
      <c r="AG169" s="60"/>
      <c r="AH169" s="44"/>
      <c r="AI169" s="44"/>
      <c r="AJ169" s="44"/>
      <c r="AK169" s="27"/>
      <c r="AL169" s="60"/>
      <c r="AM169" s="60"/>
      <c r="AN169" s="44"/>
      <c r="AO169" s="44"/>
      <c r="AP169" s="44"/>
      <c r="AQ169" s="28"/>
      <c r="AR169" s="60"/>
      <c r="AS169" s="60"/>
      <c r="AT169" s="44"/>
      <c r="AU169" s="44"/>
      <c r="AV169" s="44"/>
      <c r="AW169" s="27"/>
      <c r="AX169" s="60"/>
      <c r="AY169" s="60"/>
      <c r="AZ169" s="44"/>
      <c r="BA169" s="44"/>
      <c r="BB169" s="44"/>
      <c r="BC169" s="27"/>
      <c r="BD169" s="60"/>
      <c r="BE169" s="44"/>
      <c r="BF169" s="44"/>
      <c r="BG169" s="44"/>
      <c r="BH169" s="27"/>
      <c r="BI169" s="60"/>
      <c r="BJ169" s="60"/>
      <c r="BK169" s="44"/>
      <c r="BL169" s="44"/>
      <c r="BM169" s="44"/>
      <c r="BN169" s="27"/>
      <c r="BO169" s="60"/>
      <c r="BP169" s="44"/>
      <c r="BQ169" s="44"/>
      <c r="BR169" s="44"/>
      <c r="BS169" s="27"/>
      <c r="BT169" s="60"/>
      <c r="BU169" s="44"/>
      <c r="BV169" s="44"/>
      <c r="BW169" s="44"/>
      <c r="BX169" s="30"/>
      <c r="BY169" s="30"/>
      <c r="BZ169" s="30"/>
      <c r="CA169" s="30"/>
      <c r="CB169" s="30"/>
      <c r="CC169" s="30"/>
      <c r="CD169" s="30"/>
      <c r="CE169" s="30"/>
      <c r="CF169" s="30"/>
      <c r="CG169" s="30"/>
      <c r="CH169" s="30"/>
      <c r="CI169" s="30"/>
    </row>
    <row r="170" spans="2:87" s="29" customFormat="1" ht="12.75" hidden="1" customHeight="1">
      <c r="B170" s="423"/>
      <c r="C170" s="2211"/>
      <c r="D170" s="2211"/>
      <c r="E170" s="2211"/>
      <c r="F170" s="2211"/>
      <c r="G170" s="2211"/>
      <c r="H170" s="2211"/>
      <c r="I170" s="2211"/>
      <c r="J170" s="2211"/>
      <c r="K170" s="2211"/>
      <c r="L170" s="2211"/>
      <c r="M170" s="2211"/>
      <c r="N170" s="2211"/>
      <c r="O170" s="2211"/>
      <c r="P170" s="2211"/>
      <c r="Q170" s="2211"/>
      <c r="R170" s="2211"/>
      <c r="S170" s="2211"/>
      <c r="T170" s="2211"/>
      <c r="U170" s="2211"/>
      <c r="V170" s="2211"/>
      <c r="W170" s="2211"/>
      <c r="X170" s="2211"/>
      <c r="Y170" s="2211"/>
      <c r="Z170" s="2211"/>
      <c r="AA170" s="2211"/>
      <c r="AB170" s="2211"/>
      <c r="AC170" s="2211"/>
      <c r="AD170" s="2211"/>
      <c r="AE170" s="2211"/>
      <c r="AF170" s="2211"/>
      <c r="AG170" s="59"/>
      <c r="AH170" s="43"/>
      <c r="AI170" s="43"/>
      <c r="AJ170" s="43"/>
      <c r="AK170" s="27"/>
      <c r="AL170" s="59"/>
      <c r="AM170" s="59"/>
      <c r="AN170" s="43"/>
      <c r="AO170" s="43"/>
      <c r="AP170" s="43"/>
      <c r="AQ170" s="28"/>
      <c r="AR170" s="59"/>
      <c r="AS170" s="59"/>
      <c r="AT170" s="43"/>
      <c r="AU170" s="43"/>
      <c r="AV170" s="43"/>
      <c r="AW170" s="27"/>
      <c r="AX170" s="59"/>
      <c r="AY170" s="59"/>
      <c r="AZ170" s="43"/>
      <c r="BA170" s="43"/>
      <c r="BB170" s="43"/>
      <c r="BC170" s="27"/>
      <c r="BD170" s="59"/>
      <c r="BE170" s="43"/>
      <c r="BF170" s="43"/>
      <c r="BG170" s="43"/>
      <c r="BH170" s="27"/>
      <c r="BI170" s="59"/>
      <c r="BJ170" s="59"/>
      <c r="BK170" s="43"/>
      <c r="BL170" s="43"/>
      <c r="BM170" s="43"/>
      <c r="BN170" s="27"/>
      <c r="BO170" s="59"/>
      <c r="BP170" s="43"/>
      <c r="BQ170" s="43"/>
      <c r="BR170" s="43"/>
      <c r="BS170" s="27"/>
      <c r="BT170" s="59"/>
      <c r="BU170" s="43"/>
      <c r="BV170" s="43"/>
      <c r="BW170" s="43"/>
      <c r="BX170" s="30"/>
      <c r="BY170" s="30"/>
      <c r="BZ170" s="30"/>
      <c r="CA170" s="30"/>
      <c r="CB170" s="30"/>
      <c r="CC170" s="30"/>
      <c r="CD170" s="30"/>
      <c r="CE170" s="30"/>
      <c r="CF170" s="30"/>
      <c r="CG170" s="30"/>
      <c r="CH170" s="30"/>
      <c r="CI170" s="30"/>
    </row>
    <row r="171" spans="2:87" s="29" customFormat="1" ht="12.75" hidden="1" customHeight="1">
      <c r="B171" s="423"/>
      <c r="C171" s="2217"/>
      <c r="D171" s="2217"/>
      <c r="E171" s="2217"/>
      <c r="F171" s="2217"/>
      <c r="G171" s="2217"/>
      <c r="H171" s="2217"/>
      <c r="I171" s="2217"/>
      <c r="J171" s="2217"/>
      <c r="K171" s="2217"/>
      <c r="L171" s="2217"/>
      <c r="M171" s="2217"/>
      <c r="N171" s="2217"/>
      <c r="O171" s="2217"/>
      <c r="P171" s="2217"/>
      <c r="Q171" s="2217"/>
      <c r="R171" s="2217"/>
      <c r="S171" s="2217"/>
      <c r="T171" s="2217"/>
      <c r="U171" s="2217"/>
      <c r="V171" s="2217"/>
      <c r="W171" s="2217"/>
      <c r="X171" s="2217"/>
      <c r="Y171" s="2217"/>
      <c r="Z171" s="2217"/>
      <c r="AA171" s="2217"/>
      <c r="AB171" s="2217"/>
      <c r="AC171" s="2217"/>
      <c r="AD171" s="2217"/>
      <c r="AE171" s="2217"/>
      <c r="AF171" s="2217"/>
      <c r="AG171" s="61"/>
      <c r="AH171" s="45"/>
      <c r="AI171" s="45"/>
      <c r="AJ171" s="45"/>
      <c r="AK171" s="27"/>
      <c r="AL171" s="61"/>
      <c r="AM171" s="61"/>
      <c r="AN171" s="45"/>
      <c r="AO171" s="45"/>
      <c r="AP171" s="45"/>
      <c r="AQ171" s="28"/>
      <c r="AR171" s="61"/>
      <c r="AS171" s="61"/>
      <c r="AT171" s="45"/>
      <c r="AU171" s="45"/>
      <c r="AV171" s="45"/>
      <c r="AW171" s="27"/>
      <c r="AX171" s="61"/>
      <c r="AY171" s="61"/>
      <c r="AZ171" s="45"/>
      <c r="BA171" s="45"/>
      <c r="BB171" s="45"/>
      <c r="BC171" s="27"/>
      <c r="BD171" s="61"/>
      <c r="BE171" s="45"/>
      <c r="BF171" s="45"/>
      <c r="BG171" s="45"/>
      <c r="BH171" s="27"/>
      <c r="BI171" s="61"/>
      <c r="BJ171" s="61"/>
      <c r="BK171" s="45"/>
      <c r="BL171" s="45"/>
      <c r="BM171" s="45"/>
      <c r="BN171" s="27"/>
      <c r="BO171" s="61"/>
      <c r="BP171" s="45"/>
      <c r="BQ171" s="45"/>
      <c r="BR171" s="45"/>
      <c r="BS171" s="27"/>
      <c r="BT171" s="61"/>
      <c r="BU171" s="45"/>
      <c r="BV171" s="45"/>
      <c r="BW171" s="45"/>
      <c r="BX171" s="30"/>
      <c r="BY171" s="30"/>
      <c r="BZ171" s="30"/>
      <c r="CA171" s="30"/>
      <c r="CB171" s="30"/>
      <c r="CC171" s="30"/>
      <c r="CD171" s="30"/>
      <c r="CE171" s="30"/>
      <c r="CF171" s="30"/>
      <c r="CG171" s="30"/>
      <c r="CH171" s="30"/>
      <c r="CI171" s="30"/>
    </row>
    <row r="172" spans="2:87" s="29" customFormat="1" ht="12.75" hidden="1" customHeight="1">
      <c r="B172" s="423"/>
      <c r="C172" s="2211"/>
      <c r="D172" s="2211"/>
      <c r="E172" s="2211"/>
      <c r="F172" s="2211"/>
      <c r="G172" s="2211"/>
      <c r="H172" s="2211"/>
      <c r="I172" s="2211"/>
      <c r="J172" s="2211"/>
      <c r="K172" s="2211"/>
      <c r="L172" s="2211"/>
      <c r="M172" s="2211"/>
      <c r="N172" s="2211"/>
      <c r="O172" s="2211"/>
      <c r="P172" s="2211"/>
      <c r="Q172" s="2211"/>
      <c r="R172" s="2211"/>
      <c r="S172" s="2211"/>
      <c r="T172" s="2211"/>
      <c r="U172" s="2211"/>
      <c r="V172" s="2211"/>
      <c r="W172" s="2211"/>
      <c r="X172" s="2211"/>
      <c r="Y172" s="2211"/>
      <c r="Z172" s="2211"/>
      <c r="AA172" s="2211"/>
      <c r="AB172" s="2211"/>
      <c r="AC172" s="2211"/>
      <c r="AD172" s="2211"/>
      <c r="AE172" s="2211"/>
      <c r="AF172" s="2211"/>
      <c r="AG172" s="59"/>
      <c r="AH172" s="43"/>
      <c r="AI172" s="43"/>
      <c r="AJ172" s="43"/>
      <c r="AK172" s="27"/>
      <c r="AL172" s="59"/>
      <c r="AM172" s="59"/>
      <c r="AN172" s="43"/>
      <c r="AO172" s="43"/>
      <c r="AP172" s="43"/>
      <c r="AQ172" s="28"/>
      <c r="AR172" s="59"/>
      <c r="AS172" s="59"/>
      <c r="AT172" s="43"/>
      <c r="AU172" s="43"/>
      <c r="AV172" s="43"/>
      <c r="AW172" s="27"/>
      <c r="AX172" s="59"/>
      <c r="AY172" s="59"/>
      <c r="AZ172" s="43"/>
      <c r="BA172" s="43"/>
      <c r="BB172" s="43"/>
      <c r="BC172" s="27"/>
      <c r="BD172" s="59"/>
      <c r="BE172" s="43"/>
      <c r="BF172" s="43"/>
      <c r="BG172" s="43"/>
      <c r="BH172" s="27"/>
      <c r="BI172" s="59"/>
      <c r="BJ172" s="59"/>
      <c r="BK172" s="43"/>
      <c r="BL172" s="43"/>
      <c r="BM172" s="43"/>
      <c r="BN172" s="27"/>
      <c r="BO172" s="59"/>
      <c r="BP172" s="43"/>
      <c r="BQ172" s="43"/>
      <c r="BR172" s="43"/>
      <c r="BS172" s="27"/>
      <c r="BT172" s="59"/>
      <c r="BU172" s="43"/>
      <c r="BV172" s="43"/>
      <c r="BW172" s="43"/>
      <c r="BX172" s="30"/>
      <c r="BY172" s="30"/>
      <c r="BZ172" s="30"/>
      <c r="CA172" s="30"/>
      <c r="CB172" s="30"/>
      <c r="CC172" s="30"/>
      <c r="CD172" s="30"/>
      <c r="CE172" s="30"/>
      <c r="CF172" s="30"/>
      <c r="CG172" s="30"/>
      <c r="CH172" s="30"/>
      <c r="CI172" s="30"/>
    </row>
    <row r="173" spans="2:87" s="29" customFormat="1" ht="12.75" hidden="1" customHeight="1">
      <c r="B173" s="423"/>
      <c r="C173" s="2211"/>
      <c r="D173" s="2211"/>
      <c r="E173" s="2211"/>
      <c r="F173" s="2211"/>
      <c r="G173" s="2211"/>
      <c r="H173" s="2211"/>
      <c r="I173" s="2211"/>
      <c r="J173" s="2211"/>
      <c r="K173" s="2211"/>
      <c r="L173" s="2211"/>
      <c r="M173" s="2211"/>
      <c r="N173" s="2211"/>
      <c r="O173" s="2211"/>
      <c r="P173" s="2211"/>
      <c r="Q173" s="2211"/>
      <c r="R173" s="2211"/>
      <c r="S173" s="2211"/>
      <c r="T173" s="2211"/>
      <c r="U173" s="2211"/>
      <c r="V173" s="2211"/>
      <c r="W173" s="2211"/>
      <c r="X173" s="2211"/>
      <c r="Y173" s="2211"/>
      <c r="Z173" s="2211"/>
      <c r="AA173" s="2211"/>
      <c r="AB173" s="2211"/>
      <c r="AC173" s="2211"/>
      <c r="AD173" s="2211"/>
      <c r="AE173" s="2211"/>
      <c r="AF173" s="2211"/>
      <c r="AG173" s="59"/>
      <c r="AH173" s="43"/>
      <c r="AI173" s="43"/>
      <c r="AJ173" s="43"/>
      <c r="AK173" s="27"/>
      <c r="AL173" s="59"/>
      <c r="AM173" s="59"/>
      <c r="AN173" s="43"/>
      <c r="AO173" s="43"/>
      <c r="AP173" s="43"/>
      <c r="AQ173" s="28"/>
      <c r="AR173" s="59"/>
      <c r="AS173" s="59"/>
      <c r="AT173" s="43"/>
      <c r="AU173" s="43"/>
      <c r="AV173" s="43"/>
      <c r="AW173" s="27"/>
      <c r="AX173" s="59"/>
      <c r="AY173" s="59"/>
      <c r="AZ173" s="43"/>
      <c r="BA173" s="43"/>
      <c r="BB173" s="43"/>
      <c r="BC173" s="27"/>
      <c r="BD173" s="59"/>
      <c r="BE173" s="43"/>
      <c r="BF173" s="43"/>
      <c r="BG173" s="43"/>
      <c r="BH173" s="27"/>
      <c r="BI173" s="59"/>
      <c r="BJ173" s="59"/>
      <c r="BK173" s="43"/>
      <c r="BL173" s="43"/>
      <c r="BM173" s="43"/>
      <c r="BN173" s="27"/>
      <c r="BO173" s="59"/>
      <c r="BP173" s="43"/>
      <c r="BQ173" s="43"/>
      <c r="BR173" s="43"/>
      <c r="BS173" s="27"/>
      <c r="BT173" s="59"/>
      <c r="BU173" s="43"/>
      <c r="BV173" s="43"/>
      <c r="BW173" s="43"/>
      <c r="BX173" s="30"/>
      <c r="BY173" s="30"/>
      <c r="BZ173" s="30"/>
      <c r="CA173" s="30"/>
      <c r="CB173" s="30"/>
      <c r="CC173" s="30"/>
      <c r="CD173" s="30"/>
      <c r="CE173" s="30"/>
      <c r="CF173" s="30"/>
      <c r="CG173" s="30"/>
      <c r="CH173" s="30"/>
      <c r="CI173" s="30"/>
    </row>
    <row r="174" spans="2:87" s="29" customFormat="1" ht="12.75" hidden="1" customHeight="1">
      <c r="B174" s="423"/>
      <c r="C174" s="2211"/>
      <c r="D174" s="2211"/>
      <c r="E174" s="2211"/>
      <c r="F174" s="2211"/>
      <c r="G174" s="2211"/>
      <c r="H174" s="2211"/>
      <c r="I174" s="2211"/>
      <c r="J174" s="2211"/>
      <c r="K174" s="2211"/>
      <c r="L174" s="2211"/>
      <c r="M174" s="2211"/>
      <c r="N174" s="2211"/>
      <c r="O174" s="2211"/>
      <c r="P174" s="2211"/>
      <c r="Q174" s="2211"/>
      <c r="R174" s="2211"/>
      <c r="S174" s="2211"/>
      <c r="T174" s="2211"/>
      <c r="U174" s="2211"/>
      <c r="V174" s="2211"/>
      <c r="W174" s="2211"/>
      <c r="X174" s="2211"/>
      <c r="Y174" s="2211"/>
      <c r="Z174" s="2211"/>
      <c r="AA174" s="2211"/>
      <c r="AB174" s="2211"/>
      <c r="AC174" s="2211"/>
      <c r="AD174" s="2211"/>
      <c r="AE174" s="2211"/>
      <c r="AF174" s="2211"/>
      <c r="AG174" s="59"/>
      <c r="AH174" s="43"/>
      <c r="AI174" s="43"/>
      <c r="AJ174" s="43"/>
      <c r="AK174" s="27"/>
      <c r="AL174" s="59"/>
      <c r="AM174" s="59"/>
      <c r="AN174" s="43"/>
      <c r="AO174" s="43"/>
      <c r="AP174" s="43"/>
      <c r="AQ174" s="28"/>
      <c r="AR174" s="59"/>
      <c r="AS174" s="59"/>
      <c r="AT174" s="43"/>
      <c r="AU174" s="43"/>
      <c r="AV174" s="43"/>
      <c r="AW174" s="27"/>
      <c r="AX174" s="59"/>
      <c r="AY174" s="59"/>
      <c r="AZ174" s="43"/>
      <c r="BA174" s="43"/>
      <c r="BB174" s="43"/>
      <c r="BC174" s="27"/>
      <c r="BD174" s="59"/>
      <c r="BE174" s="43"/>
      <c r="BF174" s="43"/>
      <c r="BG174" s="43"/>
      <c r="BH174" s="27"/>
      <c r="BI174" s="59"/>
      <c r="BJ174" s="59"/>
      <c r="BK174" s="43"/>
      <c r="BL174" s="43"/>
      <c r="BM174" s="43"/>
      <c r="BN174" s="27"/>
      <c r="BO174" s="59"/>
      <c r="BP174" s="43"/>
      <c r="BQ174" s="43"/>
      <c r="BR174" s="43"/>
      <c r="BS174" s="27"/>
      <c r="BT174" s="59"/>
      <c r="BU174" s="43"/>
      <c r="BV174" s="43"/>
      <c r="BW174" s="43"/>
      <c r="BX174" s="30"/>
      <c r="BY174" s="30"/>
      <c r="BZ174" s="30"/>
      <c r="CA174" s="30"/>
      <c r="CB174" s="30"/>
      <c r="CC174" s="30"/>
      <c r="CD174" s="30"/>
      <c r="CE174" s="30"/>
      <c r="CF174" s="30"/>
      <c r="CG174" s="30"/>
      <c r="CH174" s="30"/>
      <c r="CI174" s="30"/>
    </row>
    <row r="175" spans="2:87" s="29" customFormat="1" ht="12.75" hidden="1" customHeight="1">
      <c r="B175" s="423"/>
      <c r="C175" s="2217"/>
      <c r="D175" s="2217"/>
      <c r="E175" s="2217"/>
      <c r="F175" s="2217"/>
      <c r="G175" s="2217"/>
      <c r="H175" s="2217"/>
      <c r="I175" s="2217"/>
      <c r="J175" s="2217"/>
      <c r="K175" s="2217"/>
      <c r="L175" s="2217"/>
      <c r="M175" s="2217"/>
      <c r="N175" s="2217"/>
      <c r="O175" s="2217"/>
      <c r="P175" s="2217"/>
      <c r="Q175" s="2217"/>
      <c r="R175" s="2217"/>
      <c r="S175" s="2217"/>
      <c r="T175" s="2217"/>
      <c r="U175" s="2217"/>
      <c r="V175" s="2217"/>
      <c r="W175" s="2217"/>
      <c r="X175" s="2217"/>
      <c r="Y175" s="2217"/>
      <c r="Z175" s="2217"/>
      <c r="AA175" s="2217"/>
      <c r="AB175" s="2217"/>
      <c r="AC175" s="2217"/>
      <c r="AD175" s="2217"/>
      <c r="AE175" s="2217"/>
      <c r="AF175" s="2217"/>
      <c r="AG175" s="61"/>
      <c r="AH175" s="45"/>
      <c r="AI175" s="45"/>
      <c r="AJ175" s="45"/>
      <c r="AK175" s="27"/>
      <c r="AL175" s="61"/>
      <c r="AM175" s="61"/>
      <c r="AN175" s="45"/>
      <c r="AO175" s="45"/>
      <c r="AP175" s="45"/>
      <c r="AQ175" s="28"/>
      <c r="AR175" s="61"/>
      <c r="AS175" s="61"/>
      <c r="AT175" s="45"/>
      <c r="AU175" s="45"/>
      <c r="AV175" s="45"/>
      <c r="AW175" s="27"/>
      <c r="AX175" s="61"/>
      <c r="AY175" s="61"/>
      <c r="AZ175" s="45"/>
      <c r="BA175" s="45"/>
      <c r="BB175" s="45"/>
      <c r="BC175" s="27"/>
      <c r="BD175" s="61"/>
      <c r="BE175" s="45"/>
      <c r="BF175" s="45"/>
      <c r="BG175" s="45"/>
      <c r="BH175" s="27"/>
      <c r="BI175" s="61"/>
      <c r="BJ175" s="61"/>
      <c r="BK175" s="45"/>
      <c r="BL175" s="45"/>
      <c r="BM175" s="45"/>
      <c r="BN175" s="27"/>
      <c r="BO175" s="61"/>
      <c r="BP175" s="45"/>
      <c r="BQ175" s="45"/>
      <c r="BR175" s="45"/>
      <c r="BS175" s="27"/>
      <c r="BT175" s="61"/>
      <c r="BU175" s="45"/>
      <c r="BV175" s="45"/>
      <c r="BW175" s="45"/>
      <c r="BX175" s="30"/>
      <c r="BY175" s="30"/>
      <c r="BZ175" s="30"/>
      <c r="CA175" s="30"/>
      <c r="CB175" s="30"/>
      <c r="CC175" s="30"/>
      <c r="CD175" s="30"/>
      <c r="CE175" s="30"/>
      <c r="CF175" s="30"/>
      <c r="CG175" s="30"/>
      <c r="CH175" s="30"/>
      <c r="CI175" s="30"/>
    </row>
    <row r="176" spans="2:87" s="29" customFormat="1" ht="12.75" hidden="1" customHeight="1">
      <c r="B176" s="423"/>
      <c r="C176" s="2216"/>
      <c r="D176" s="2216"/>
      <c r="E176" s="2216"/>
      <c r="F176" s="2216"/>
      <c r="G176" s="2216"/>
      <c r="H176" s="2216"/>
      <c r="I176" s="2216"/>
      <c r="J176" s="2216"/>
      <c r="K176" s="2216"/>
      <c r="L176" s="2216"/>
      <c r="M176" s="2216"/>
      <c r="N176" s="2216"/>
      <c r="O176" s="2216"/>
      <c r="P176" s="2216"/>
      <c r="Q176" s="2216"/>
      <c r="R176" s="2216"/>
      <c r="S176" s="2216"/>
      <c r="T176" s="2216"/>
      <c r="U176" s="2216"/>
      <c r="V176" s="2216"/>
      <c r="W176" s="2216"/>
      <c r="X176" s="2216"/>
      <c r="Y176" s="2216"/>
      <c r="Z176" s="2216"/>
      <c r="AA176" s="2216"/>
      <c r="AB176" s="2216"/>
      <c r="AC176" s="2216"/>
      <c r="AD176" s="2216"/>
      <c r="AE176" s="2216"/>
      <c r="AF176" s="2216"/>
      <c r="AG176" s="58"/>
      <c r="AH176" s="42"/>
      <c r="AI176" s="42"/>
      <c r="AJ176" s="42"/>
      <c r="AK176" s="27"/>
      <c r="AL176" s="58"/>
      <c r="AM176" s="58"/>
      <c r="AN176" s="42"/>
      <c r="AO176" s="42"/>
      <c r="AP176" s="42"/>
      <c r="AQ176" s="28"/>
      <c r="AR176" s="58"/>
      <c r="AS176" s="58"/>
      <c r="AT176" s="42"/>
      <c r="AU176" s="42"/>
      <c r="AV176" s="42"/>
      <c r="AW176" s="27"/>
      <c r="AX176" s="58"/>
      <c r="AY176" s="58"/>
      <c r="AZ176" s="42"/>
      <c r="BA176" s="42"/>
      <c r="BB176" s="42"/>
      <c r="BC176" s="27"/>
      <c r="BD176" s="58"/>
      <c r="BE176" s="42"/>
      <c r="BF176" s="42"/>
      <c r="BG176" s="42"/>
      <c r="BH176" s="27"/>
      <c r="BI176" s="58"/>
      <c r="BJ176" s="58"/>
      <c r="BK176" s="42"/>
      <c r="BL176" s="42"/>
      <c r="BM176" s="42"/>
      <c r="BN176" s="27"/>
      <c r="BO176" s="58"/>
      <c r="BP176" s="42"/>
      <c r="BQ176" s="42"/>
      <c r="BR176" s="42"/>
      <c r="BS176" s="27"/>
      <c r="BT176" s="58"/>
      <c r="BU176" s="42"/>
      <c r="BV176" s="42"/>
      <c r="BW176" s="42"/>
      <c r="BX176" s="30"/>
      <c r="BY176" s="30"/>
      <c r="BZ176" s="30"/>
      <c r="CA176" s="30"/>
      <c r="CB176" s="30"/>
      <c r="CC176" s="30"/>
      <c r="CD176" s="30"/>
      <c r="CE176" s="30"/>
      <c r="CF176" s="30"/>
      <c r="CG176" s="30"/>
      <c r="CH176" s="30"/>
      <c r="CI176" s="30"/>
    </row>
    <row r="177" spans="2:89" s="29" customFormat="1" ht="12.75" hidden="1" customHeight="1">
      <c r="B177" s="423"/>
      <c r="C177" s="2211"/>
      <c r="D177" s="2211"/>
      <c r="E177" s="2211"/>
      <c r="F177" s="2211"/>
      <c r="G177" s="2211"/>
      <c r="H177" s="2211"/>
      <c r="I177" s="2211"/>
      <c r="J177" s="2211"/>
      <c r="K177" s="2211"/>
      <c r="L177" s="2211"/>
      <c r="M177" s="2211"/>
      <c r="N177" s="2211"/>
      <c r="O177" s="2211"/>
      <c r="P177" s="2211"/>
      <c r="Q177" s="2211"/>
      <c r="R177" s="2211"/>
      <c r="S177" s="2211"/>
      <c r="T177" s="2211"/>
      <c r="U177" s="2211"/>
      <c r="V177" s="2211"/>
      <c r="W177" s="2211"/>
      <c r="X177" s="2211"/>
      <c r="Y177" s="2211"/>
      <c r="Z177" s="2211"/>
      <c r="AA177" s="2211"/>
      <c r="AB177" s="2211"/>
      <c r="AC177" s="2211"/>
      <c r="AD177" s="2211"/>
      <c r="AE177" s="2211"/>
      <c r="AF177" s="2211"/>
      <c r="AG177" s="59"/>
      <c r="AH177" s="43"/>
      <c r="AI177" s="43"/>
      <c r="AJ177" s="43"/>
      <c r="AK177" s="27"/>
      <c r="AL177" s="59"/>
      <c r="AM177" s="59"/>
      <c r="AN177" s="43"/>
      <c r="AO177" s="43"/>
      <c r="AP177" s="43"/>
      <c r="AQ177" s="28"/>
      <c r="AR177" s="59"/>
      <c r="AS177" s="59"/>
      <c r="AT177" s="43"/>
      <c r="AU177" s="43"/>
      <c r="AV177" s="43"/>
      <c r="AW177" s="27"/>
      <c r="AX177" s="59"/>
      <c r="AY177" s="59"/>
      <c r="AZ177" s="43"/>
      <c r="BA177" s="43"/>
      <c r="BB177" s="43"/>
      <c r="BC177" s="27"/>
      <c r="BD177" s="59"/>
      <c r="BE177" s="43"/>
      <c r="BF177" s="43"/>
      <c r="BG177" s="43"/>
      <c r="BH177" s="27"/>
      <c r="BI177" s="59"/>
      <c r="BJ177" s="59"/>
      <c r="BK177" s="43"/>
      <c r="BL177" s="43"/>
      <c r="BM177" s="43"/>
      <c r="BN177" s="27"/>
      <c r="BO177" s="59"/>
      <c r="BP177" s="43"/>
      <c r="BQ177" s="43"/>
      <c r="BR177" s="43"/>
      <c r="BS177" s="27"/>
      <c r="BT177" s="59"/>
      <c r="BU177" s="43"/>
      <c r="BV177" s="43"/>
      <c r="BW177" s="43"/>
      <c r="BX177" s="30"/>
      <c r="BY177" s="30"/>
      <c r="BZ177" s="30"/>
      <c r="CA177" s="30"/>
      <c r="CB177" s="30"/>
      <c r="CC177" s="30"/>
      <c r="CD177" s="30"/>
      <c r="CE177" s="30"/>
      <c r="CF177" s="30"/>
      <c r="CG177" s="30"/>
      <c r="CH177" s="30"/>
      <c r="CI177" s="30"/>
    </row>
    <row r="178" spans="2:89" s="29" customFormat="1" ht="11.25" hidden="1">
      <c r="B178" s="423"/>
      <c r="C178" s="2212"/>
      <c r="D178" s="2212"/>
      <c r="E178" s="2212"/>
      <c r="F178" s="2212"/>
      <c r="G178" s="2212"/>
      <c r="H178" s="2212"/>
      <c r="I178" s="2212"/>
      <c r="J178" s="2212"/>
      <c r="K178" s="2212"/>
      <c r="L178" s="2212"/>
      <c r="M178" s="2212"/>
      <c r="N178" s="2212"/>
      <c r="O178" s="2212"/>
      <c r="P178" s="2212"/>
      <c r="Q178" s="2212"/>
      <c r="R178" s="2212"/>
      <c r="S178" s="2212"/>
      <c r="T178" s="2212"/>
      <c r="U178" s="2212"/>
      <c r="V178" s="2212"/>
      <c r="W178" s="2212"/>
      <c r="X178" s="2212"/>
      <c r="Y178" s="2212"/>
      <c r="Z178" s="2212"/>
      <c r="AA178" s="2212"/>
      <c r="AB178" s="2212"/>
      <c r="AC178" s="2212"/>
      <c r="AD178" s="2212"/>
      <c r="AE178" s="2212"/>
      <c r="AF178" s="2212"/>
      <c r="AG178" s="60"/>
      <c r="AH178" s="44"/>
      <c r="AI178" s="44"/>
      <c r="AJ178" s="44"/>
      <c r="AK178" s="27"/>
      <c r="AL178" s="60"/>
      <c r="AM178" s="60"/>
      <c r="AN178" s="44"/>
      <c r="AO178" s="44"/>
      <c r="AP178" s="44"/>
      <c r="AQ178" s="28"/>
      <c r="AR178" s="60"/>
      <c r="AS178" s="60"/>
      <c r="AT178" s="44"/>
      <c r="AU178" s="44"/>
      <c r="AV178" s="44"/>
      <c r="AW178" s="27"/>
      <c r="AX178" s="60"/>
      <c r="AY178" s="60"/>
      <c r="AZ178" s="44"/>
      <c r="BA178" s="44"/>
      <c r="BB178" s="44"/>
      <c r="BC178" s="27"/>
      <c r="BD178" s="60"/>
      <c r="BE178" s="44"/>
      <c r="BF178" s="44"/>
      <c r="BG178" s="44"/>
      <c r="BH178" s="27"/>
      <c r="BI178" s="60"/>
      <c r="BJ178" s="60"/>
      <c r="BK178" s="44"/>
      <c r="BL178" s="44"/>
      <c r="BM178" s="44"/>
      <c r="BN178" s="27"/>
      <c r="BO178" s="60"/>
      <c r="BP178" s="44"/>
      <c r="BQ178" s="44"/>
      <c r="BR178" s="44"/>
      <c r="BS178" s="27"/>
      <c r="BT178" s="60"/>
      <c r="BU178" s="44"/>
      <c r="BV178" s="44"/>
      <c r="BW178" s="44"/>
      <c r="BX178" s="30"/>
      <c r="BY178" s="30"/>
      <c r="BZ178" s="30"/>
      <c r="CA178" s="30"/>
      <c r="CB178" s="30"/>
      <c r="CC178" s="30"/>
      <c r="CD178" s="30"/>
      <c r="CE178" s="30"/>
      <c r="CF178" s="30"/>
      <c r="CG178" s="30"/>
      <c r="CH178" s="30"/>
      <c r="CI178" s="30"/>
    </row>
    <row r="179" spans="2:89" s="29" customFormat="1" ht="12.75" hidden="1" customHeight="1">
      <c r="B179" s="423"/>
      <c r="C179" s="2211"/>
      <c r="D179" s="2211"/>
      <c r="E179" s="2211"/>
      <c r="F179" s="2211"/>
      <c r="G179" s="2211"/>
      <c r="H179" s="2211"/>
      <c r="I179" s="2211"/>
      <c r="J179" s="2211"/>
      <c r="K179" s="2211"/>
      <c r="L179" s="2211"/>
      <c r="M179" s="2211"/>
      <c r="N179" s="2211"/>
      <c r="O179" s="2211"/>
      <c r="P179" s="2211"/>
      <c r="Q179" s="2211"/>
      <c r="R179" s="2211"/>
      <c r="S179" s="2211"/>
      <c r="T179" s="2211"/>
      <c r="U179" s="2211"/>
      <c r="V179" s="2211"/>
      <c r="W179" s="2211"/>
      <c r="X179" s="2211"/>
      <c r="Y179" s="2211"/>
      <c r="Z179" s="2211"/>
      <c r="AA179" s="2211"/>
      <c r="AB179" s="2211"/>
      <c r="AC179" s="2211"/>
      <c r="AD179" s="2211"/>
      <c r="AE179" s="2211"/>
      <c r="AF179" s="2211"/>
      <c r="AG179" s="59"/>
      <c r="AH179" s="43"/>
      <c r="AI179" s="43"/>
      <c r="AJ179" s="43"/>
      <c r="AK179" s="27"/>
      <c r="AL179" s="59"/>
      <c r="AM179" s="59"/>
      <c r="AN179" s="43"/>
      <c r="AO179" s="43"/>
      <c r="AP179" s="43"/>
      <c r="AQ179" s="28"/>
      <c r="AR179" s="59"/>
      <c r="AS179" s="59"/>
      <c r="AT179" s="43"/>
      <c r="AU179" s="43"/>
      <c r="AV179" s="43"/>
      <c r="AW179" s="27"/>
      <c r="AX179" s="59"/>
      <c r="AY179" s="59"/>
      <c r="AZ179" s="43"/>
      <c r="BA179" s="43"/>
      <c r="BB179" s="43"/>
      <c r="BC179" s="27"/>
      <c r="BD179" s="59"/>
      <c r="BE179" s="43"/>
      <c r="BF179" s="43"/>
      <c r="BG179" s="43"/>
      <c r="BH179" s="27"/>
      <c r="BI179" s="59"/>
      <c r="BJ179" s="59"/>
      <c r="BK179" s="43"/>
      <c r="BL179" s="43"/>
      <c r="BM179" s="43"/>
      <c r="BN179" s="27"/>
      <c r="BO179" s="59"/>
      <c r="BP179" s="43"/>
      <c r="BQ179" s="43"/>
      <c r="BR179" s="43"/>
      <c r="BS179" s="27"/>
      <c r="BT179" s="59"/>
      <c r="BU179" s="43"/>
      <c r="BV179" s="43"/>
      <c r="BW179" s="43"/>
      <c r="BX179" s="30"/>
      <c r="BY179" s="30"/>
      <c r="BZ179" s="30"/>
      <c r="CA179" s="30"/>
      <c r="CB179" s="30"/>
      <c r="CC179" s="30"/>
      <c r="CD179" s="30"/>
      <c r="CE179" s="30"/>
      <c r="CF179" s="30"/>
      <c r="CG179" s="30"/>
      <c r="CH179" s="30"/>
      <c r="CI179" s="30"/>
    </row>
    <row r="180" spans="2:89" s="29" customFormat="1" ht="12.75" hidden="1" customHeight="1">
      <c r="B180" s="423"/>
      <c r="C180" s="2216"/>
      <c r="D180" s="2216"/>
      <c r="E180" s="2216"/>
      <c r="F180" s="2216"/>
      <c r="G180" s="2216"/>
      <c r="H180" s="2216"/>
      <c r="I180" s="2216"/>
      <c r="J180" s="2216"/>
      <c r="K180" s="2216"/>
      <c r="L180" s="2216"/>
      <c r="M180" s="2216"/>
      <c r="N180" s="2216"/>
      <c r="O180" s="2216"/>
      <c r="P180" s="2216"/>
      <c r="Q180" s="2216"/>
      <c r="R180" s="2216"/>
      <c r="S180" s="2216"/>
      <c r="T180" s="2216"/>
      <c r="U180" s="2216"/>
      <c r="V180" s="2216"/>
      <c r="W180" s="2216"/>
      <c r="X180" s="2216"/>
      <c r="Y180" s="2216"/>
      <c r="Z180" s="2216"/>
      <c r="AA180" s="2216"/>
      <c r="AB180" s="2216"/>
      <c r="AC180" s="2216"/>
      <c r="AD180" s="2216"/>
      <c r="AE180" s="2216"/>
      <c r="AF180" s="2216"/>
      <c r="AG180" s="58"/>
      <c r="AH180" s="42"/>
      <c r="AI180" s="42"/>
      <c r="AJ180" s="42"/>
      <c r="AK180" s="27"/>
      <c r="AL180" s="58"/>
      <c r="AM180" s="58"/>
      <c r="AN180" s="42"/>
      <c r="AO180" s="42"/>
      <c r="AP180" s="42"/>
      <c r="AQ180" s="28"/>
      <c r="AR180" s="58"/>
      <c r="AS180" s="58"/>
      <c r="AT180" s="42"/>
      <c r="AU180" s="42"/>
      <c r="AV180" s="42"/>
      <c r="AW180" s="27"/>
      <c r="AX180" s="58"/>
      <c r="AY180" s="58"/>
      <c r="AZ180" s="42"/>
      <c r="BA180" s="42"/>
      <c r="BB180" s="42"/>
      <c r="BC180" s="27"/>
      <c r="BD180" s="58"/>
      <c r="BE180" s="42"/>
      <c r="BF180" s="42"/>
      <c r="BG180" s="42"/>
      <c r="BH180" s="27"/>
      <c r="BI180" s="58"/>
      <c r="BJ180" s="58"/>
      <c r="BK180" s="42"/>
      <c r="BL180" s="42"/>
      <c r="BM180" s="42"/>
      <c r="BN180" s="27"/>
      <c r="BO180" s="58"/>
      <c r="BP180" s="42"/>
      <c r="BQ180" s="42"/>
      <c r="BR180" s="42"/>
      <c r="BS180" s="27"/>
      <c r="BT180" s="58"/>
      <c r="BU180" s="42"/>
      <c r="BV180" s="42"/>
      <c r="BW180" s="42"/>
      <c r="BX180" s="30"/>
      <c r="BY180" s="30"/>
      <c r="BZ180" s="30"/>
      <c r="CA180" s="30"/>
      <c r="CB180" s="30"/>
      <c r="CC180" s="30"/>
      <c r="CD180" s="30"/>
      <c r="CE180" s="30"/>
      <c r="CF180" s="30"/>
      <c r="CG180" s="30"/>
      <c r="CH180" s="30"/>
      <c r="CI180" s="30"/>
    </row>
    <row r="181" spans="2:89" s="29" customFormat="1" ht="12.75" hidden="1" customHeight="1">
      <c r="B181" s="423"/>
      <c r="C181" s="2211"/>
      <c r="D181" s="2211"/>
      <c r="E181" s="2211"/>
      <c r="F181" s="2211"/>
      <c r="G181" s="2211"/>
      <c r="H181" s="2211"/>
      <c r="I181" s="2211"/>
      <c r="J181" s="2211"/>
      <c r="K181" s="2211"/>
      <c r="L181" s="2211"/>
      <c r="M181" s="2211"/>
      <c r="N181" s="2211"/>
      <c r="O181" s="2211"/>
      <c r="P181" s="2211"/>
      <c r="Q181" s="2211"/>
      <c r="R181" s="2211"/>
      <c r="S181" s="2211"/>
      <c r="T181" s="2211"/>
      <c r="U181" s="2211"/>
      <c r="V181" s="2211"/>
      <c r="W181" s="2211"/>
      <c r="X181" s="2211"/>
      <c r="Y181" s="2211"/>
      <c r="Z181" s="2211"/>
      <c r="AA181" s="2211"/>
      <c r="AB181" s="2211"/>
      <c r="AC181" s="2211"/>
      <c r="AD181" s="2211"/>
      <c r="AE181" s="2211"/>
      <c r="AF181" s="2211"/>
      <c r="AG181" s="59"/>
      <c r="AH181" s="43"/>
      <c r="AI181" s="43"/>
      <c r="AJ181" s="43"/>
      <c r="AK181" s="27"/>
      <c r="AL181" s="59"/>
      <c r="AM181" s="59"/>
      <c r="AN181" s="43"/>
      <c r="AO181" s="43"/>
      <c r="AP181" s="43"/>
      <c r="AQ181" s="28"/>
      <c r="AR181" s="59"/>
      <c r="AS181" s="59"/>
      <c r="AT181" s="43"/>
      <c r="AU181" s="43"/>
      <c r="AV181" s="43"/>
      <c r="AW181" s="27"/>
      <c r="AX181" s="59"/>
      <c r="AY181" s="59"/>
      <c r="AZ181" s="43"/>
      <c r="BA181" s="43"/>
      <c r="BB181" s="43"/>
      <c r="BC181" s="27"/>
      <c r="BD181" s="59"/>
      <c r="BE181" s="43"/>
      <c r="BF181" s="43"/>
      <c r="BG181" s="43"/>
      <c r="BH181" s="27"/>
      <c r="BI181" s="59"/>
      <c r="BJ181" s="59"/>
      <c r="BK181" s="43"/>
      <c r="BL181" s="43"/>
      <c r="BM181" s="43"/>
      <c r="BN181" s="27"/>
      <c r="BO181" s="59"/>
      <c r="BP181" s="43"/>
      <c r="BQ181" s="43"/>
      <c r="BR181" s="43"/>
      <c r="BS181" s="27"/>
      <c r="BT181" s="59"/>
      <c r="BU181" s="43"/>
      <c r="BV181" s="43"/>
      <c r="BW181" s="43"/>
      <c r="BX181" s="21"/>
      <c r="BY181" s="21"/>
      <c r="BZ181" s="21"/>
      <c r="CA181" s="21"/>
      <c r="CB181" s="21"/>
      <c r="CC181" s="21"/>
      <c r="CD181" s="21"/>
      <c r="CE181" s="21"/>
      <c r="CF181" s="21"/>
      <c r="CG181" s="21"/>
      <c r="CH181" s="21"/>
      <c r="CI181" s="21"/>
      <c r="CJ181" s="15"/>
      <c r="CK181" s="15"/>
    </row>
    <row r="182" spans="2:89" s="29" customFormat="1" ht="12.75" hidden="1" customHeight="1">
      <c r="B182" s="423"/>
      <c r="C182" s="2211"/>
      <c r="D182" s="2211"/>
      <c r="E182" s="2211"/>
      <c r="F182" s="2211"/>
      <c r="G182" s="2211"/>
      <c r="H182" s="2211"/>
      <c r="I182" s="2211"/>
      <c r="J182" s="2211"/>
      <c r="K182" s="2211"/>
      <c r="L182" s="2211"/>
      <c r="M182" s="2211"/>
      <c r="N182" s="2211"/>
      <c r="O182" s="2211"/>
      <c r="P182" s="2211"/>
      <c r="Q182" s="2211"/>
      <c r="R182" s="2211"/>
      <c r="S182" s="2211"/>
      <c r="T182" s="2211"/>
      <c r="U182" s="2211"/>
      <c r="V182" s="2211"/>
      <c r="W182" s="2211"/>
      <c r="X182" s="2211"/>
      <c r="Y182" s="2211"/>
      <c r="Z182" s="2211"/>
      <c r="AA182" s="2211"/>
      <c r="AB182" s="2211"/>
      <c r="AC182" s="2211"/>
      <c r="AD182" s="2211"/>
      <c r="AE182" s="2211"/>
      <c r="AF182" s="2211"/>
      <c r="AG182" s="59"/>
      <c r="AH182" s="43"/>
      <c r="AI182" s="43"/>
      <c r="AJ182" s="43"/>
      <c r="AK182" s="27"/>
      <c r="AL182" s="59"/>
      <c r="AM182" s="59"/>
      <c r="AN182" s="43"/>
      <c r="AO182" s="43"/>
      <c r="AP182" s="43"/>
      <c r="AQ182" s="28"/>
      <c r="AR182" s="59"/>
      <c r="AS182" s="59"/>
      <c r="AT182" s="43"/>
      <c r="AU182" s="43"/>
      <c r="AV182" s="43"/>
      <c r="AW182" s="27"/>
      <c r="AX182" s="59"/>
      <c r="AY182" s="59"/>
      <c r="AZ182" s="43"/>
      <c r="BA182" s="43"/>
      <c r="BB182" s="43"/>
      <c r="BC182" s="27"/>
      <c r="BD182" s="59"/>
      <c r="BE182" s="43"/>
      <c r="BF182" s="43"/>
      <c r="BG182" s="43"/>
      <c r="BH182" s="27"/>
      <c r="BI182" s="59"/>
      <c r="BJ182" s="59"/>
      <c r="BK182" s="43"/>
      <c r="BL182" s="43"/>
      <c r="BM182" s="43"/>
      <c r="BN182" s="27"/>
      <c r="BO182" s="59"/>
      <c r="BP182" s="43"/>
      <c r="BQ182" s="43"/>
      <c r="BR182" s="43"/>
      <c r="BS182" s="27"/>
      <c r="BT182" s="59"/>
      <c r="BU182" s="43"/>
      <c r="BV182" s="43"/>
      <c r="BW182" s="43"/>
      <c r="BX182" s="21"/>
      <c r="BY182" s="21"/>
      <c r="BZ182" s="21"/>
      <c r="CA182" s="21"/>
      <c r="CB182" s="21"/>
      <c r="CC182" s="21"/>
      <c r="CD182" s="21"/>
      <c r="CE182" s="21"/>
      <c r="CF182" s="21"/>
      <c r="CG182" s="21"/>
      <c r="CH182" s="21"/>
      <c r="CI182" s="21"/>
      <c r="CJ182" s="15"/>
      <c r="CK182" s="15"/>
    </row>
    <row r="183" spans="2:89" s="29" customFormat="1" ht="12.75" hidden="1" customHeight="1">
      <c r="B183" s="423"/>
      <c r="C183" s="2211"/>
      <c r="D183" s="2211"/>
      <c r="E183" s="2211"/>
      <c r="F183" s="2211"/>
      <c r="G183" s="2211"/>
      <c r="H183" s="2211"/>
      <c r="I183" s="2211"/>
      <c r="J183" s="2211"/>
      <c r="K183" s="2211"/>
      <c r="L183" s="2211"/>
      <c r="M183" s="2211"/>
      <c r="N183" s="2211"/>
      <c r="O183" s="2211"/>
      <c r="P183" s="2211"/>
      <c r="Q183" s="2211"/>
      <c r="R183" s="2211"/>
      <c r="S183" s="2211"/>
      <c r="T183" s="2211"/>
      <c r="U183" s="2211"/>
      <c r="V183" s="2211"/>
      <c r="W183" s="2211"/>
      <c r="X183" s="2211"/>
      <c r="Y183" s="2211"/>
      <c r="Z183" s="2211"/>
      <c r="AA183" s="2211"/>
      <c r="AB183" s="2211"/>
      <c r="AC183" s="2211"/>
      <c r="AD183" s="2211"/>
      <c r="AE183" s="2211"/>
      <c r="AF183" s="2211"/>
      <c r="AG183" s="59"/>
      <c r="AH183" s="43"/>
      <c r="AI183" s="43"/>
      <c r="AJ183" s="43"/>
      <c r="AK183" s="27"/>
      <c r="AL183" s="59"/>
      <c r="AM183" s="59"/>
      <c r="AN183" s="43"/>
      <c r="AO183" s="43"/>
      <c r="AP183" s="43"/>
      <c r="AQ183" s="28"/>
      <c r="AR183" s="59"/>
      <c r="AS183" s="59"/>
      <c r="AT183" s="43"/>
      <c r="AU183" s="43"/>
      <c r="AV183" s="43"/>
      <c r="AW183" s="27"/>
      <c r="AX183" s="59"/>
      <c r="AY183" s="59"/>
      <c r="AZ183" s="43"/>
      <c r="BA183" s="43"/>
      <c r="BB183" s="43"/>
      <c r="BC183" s="27"/>
      <c r="BD183" s="59"/>
      <c r="BE183" s="43"/>
      <c r="BF183" s="43"/>
      <c r="BG183" s="43"/>
      <c r="BH183" s="27"/>
      <c r="BI183" s="59"/>
      <c r="BJ183" s="59"/>
      <c r="BK183" s="43"/>
      <c r="BL183" s="43"/>
      <c r="BM183" s="43"/>
      <c r="BN183" s="27"/>
      <c r="BO183" s="59"/>
      <c r="BP183" s="43"/>
      <c r="BQ183" s="43"/>
      <c r="BR183" s="43"/>
      <c r="BS183" s="27"/>
      <c r="BT183" s="59"/>
      <c r="BU183" s="43"/>
      <c r="BV183" s="43"/>
      <c r="BW183" s="43"/>
      <c r="BX183" s="21"/>
      <c r="BY183" s="21"/>
      <c r="BZ183" s="21"/>
      <c r="CA183" s="21"/>
      <c r="CB183" s="21"/>
      <c r="CC183" s="21"/>
      <c r="CD183" s="21"/>
      <c r="CE183" s="21"/>
      <c r="CF183" s="21"/>
      <c r="CG183" s="21"/>
      <c r="CH183" s="21"/>
      <c r="CI183" s="21"/>
      <c r="CJ183" s="15"/>
      <c r="CK183" s="15"/>
    </row>
    <row r="184" spans="2:89" s="29" customFormat="1" ht="12.75" hidden="1" customHeight="1">
      <c r="B184" s="423"/>
      <c r="C184" s="2216"/>
      <c r="D184" s="2216"/>
      <c r="E184" s="2216"/>
      <c r="F184" s="2216"/>
      <c r="G184" s="2216"/>
      <c r="H184" s="2216"/>
      <c r="I184" s="2216"/>
      <c r="J184" s="2216"/>
      <c r="K184" s="2216"/>
      <c r="L184" s="2216"/>
      <c r="M184" s="2216"/>
      <c r="N184" s="2216"/>
      <c r="O184" s="2216"/>
      <c r="P184" s="2216"/>
      <c r="Q184" s="2216"/>
      <c r="R184" s="2216"/>
      <c r="S184" s="2216"/>
      <c r="T184" s="2216"/>
      <c r="U184" s="2216"/>
      <c r="V184" s="2216"/>
      <c r="W184" s="2216"/>
      <c r="X184" s="2216"/>
      <c r="Y184" s="2216"/>
      <c r="Z184" s="2216"/>
      <c r="AA184" s="2216"/>
      <c r="AB184" s="2216"/>
      <c r="AC184" s="2216"/>
      <c r="AD184" s="2216"/>
      <c r="AE184" s="2216"/>
      <c r="AF184" s="2216"/>
      <c r="AG184" s="58"/>
      <c r="AH184" s="42"/>
      <c r="AI184" s="42"/>
      <c r="AJ184" s="42"/>
      <c r="AK184" s="27"/>
      <c r="AL184" s="58"/>
      <c r="AM184" s="58"/>
      <c r="AN184" s="42"/>
      <c r="AO184" s="42"/>
      <c r="AP184" s="42"/>
      <c r="AQ184" s="28"/>
      <c r="AR184" s="58"/>
      <c r="AS184" s="58"/>
      <c r="AT184" s="42"/>
      <c r="AU184" s="42"/>
      <c r="AV184" s="42"/>
      <c r="AW184" s="27"/>
      <c r="AX184" s="58"/>
      <c r="AY184" s="58"/>
      <c r="AZ184" s="42"/>
      <c r="BA184" s="42"/>
      <c r="BB184" s="42"/>
      <c r="BC184" s="27"/>
      <c r="BD184" s="58"/>
      <c r="BE184" s="42"/>
      <c r="BF184" s="42"/>
      <c r="BG184" s="42"/>
      <c r="BH184" s="27"/>
      <c r="BI184" s="58"/>
      <c r="BJ184" s="58"/>
      <c r="BK184" s="42"/>
      <c r="BL184" s="42"/>
      <c r="BM184" s="42"/>
      <c r="BN184" s="27"/>
      <c r="BO184" s="58"/>
      <c r="BP184" s="42"/>
      <c r="BQ184" s="42"/>
      <c r="BR184" s="42"/>
      <c r="BS184" s="27"/>
      <c r="BT184" s="58"/>
      <c r="BU184" s="42"/>
      <c r="BV184" s="42"/>
      <c r="BW184" s="42"/>
      <c r="BX184" s="21"/>
      <c r="BY184" s="21"/>
      <c r="BZ184" s="21"/>
      <c r="CA184" s="21"/>
      <c r="CB184" s="21"/>
      <c r="CC184" s="21"/>
      <c r="CD184" s="21"/>
      <c r="CE184" s="21"/>
      <c r="CF184" s="21"/>
      <c r="CG184" s="21"/>
      <c r="CH184" s="21"/>
      <c r="CI184" s="21"/>
      <c r="CJ184" s="15"/>
      <c r="CK184" s="15"/>
    </row>
    <row r="185" spans="2:89" s="29" customFormat="1" ht="12.75" hidden="1" customHeight="1">
      <c r="B185" s="423"/>
      <c r="C185" s="2217"/>
      <c r="D185" s="2217"/>
      <c r="E185" s="2217"/>
      <c r="F185" s="2217"/>
      <c r="G185" s="2217"/>
      <c r="H185" s="2217"/>
      <c r="I185" s="2217"/>
      <c r="J185" s="2217"/>
      <c r="K185" s="2217"/>
      <c r="L185" s="2217"/>
      <c r="M185" s="2217"/>
      <c r="N185" s="2217"/>
      <c r="O185" s="2217"/>
      <c r="P185" s="2217"/>
      <c r="Q185" s="2217"/>
      <c r="R185" s="2217"/>
      <c r="S185" s="2217"/>
      <c r="T185" s="2217"/>
      <c r="U185" s="2217"/>
      <c r="V185" s="2217"/>
      <c r="W185" s="2217"/>
      <c r="X185" s="2217"/>
      <c r="Y185" s="2217"/>
      <c r="Z185" s="2217"/>
      <c r="AA185" s="2217"/>
      <c r="AB185" s="2217"/>
      <c r="AC185" s="2217"/>
      <c r="AD185" s="2217"/>
      <c r="AE185" s="2217"/>
      <c r="AF185" s="2217"/>
      <c r="AG185" s="61"/>
      <c r="AH185" s="45"/>
      <c r="AI185" s="45"/>
      <c r="AJ185" s="45"/>
      <c r="AK185" s="27"/>
      <c r="AL185" s="61"/>
      <c r="AM185" s="61"/>
      <c r="AN185" s="45"/>
      <c r="AO185" s="45"/>
      <c r="AP185" s="45"/>
      <c r="AQ185" s="28"/>
      <c r="AR185" s="61"/>
      <c r="AS185" s="61"/>
      <c r="AT185" s="45"/>
      <c r="AU185" s="45"/>
      <c r="AV185" s="45"/>
      <c r="AW185" s="27"/>
      <c r="AX185" s="61"/>
      <c r="AY185" s="61"/>
      <c r="AZ185" s="45"/>
      <c r="BA185" s="45"/>
      <c r="BB185" s="45"/>
      <c r="BC185" s="27"/>
      <c r="BD185" s="61"/>
      <c r="BE185" s="45"/>
      <c r="BF185" s="45"/>
      <c r="BG185" s="45"/>
      <c r="BH185" s="27"/>
      <c r="BI185" s="61"/>
      <c r="BJ185" s="61"/>
      <c r="BK185" s="45"/>
      <c r="BL185" s="45"/>
      <c r="BM185" s="45"/>
      <c r="BN185" s="27"/>
      <c r="BO185" s="61"/>
      <c r="BP185" s="45"/>
      <c r="BQ185" s="45"/>
      <c r="BR185" s="45"/>
      <c r="BS185" s="27"/>
      <c r="BT185" s="61"/>
      <c r="BU185" s="45"/>
      <c r="BV185" s="45"/>
      <c r="BW185" s="45"/>
      <c r="BX185" s="21"/>
      <c r="BY185" s="21"/>
      <c r="BZ185" s="21"/>
      <c r="CA185" s="21"/>
      <c r="CB185" s="21"/>
      <c r="CC185" s="21"/>
      <c r="CD185" s="21"/>
      <c r="CE185" s="21"/>
      <c r="CF185" s="21"/>
      <c r="CG185" s="21"/>
      <c r="CH185" s="21"/>
      <c r="CI185" s="21"/>
      <c r="CJ185" s="15"/>
      <c r="CK185" s="15"/>
    </row>
    <row r="186" spans="2:89" s="29" customFormat="1" ht="12.75" hidden="1" customHeight="1">
      <c r="B186" s="423"/>
      <c r="C186" s="2217"/>
      <c r="D186" s="2217"/>
      <c r="E186" s="2217"/>
      <c r="F186" s="2217"/>
      <c r="G186" s="2217"/>
      <c r="H186" s="2217"/>
      <c r="I186" s="2217"/>
      <c r="J186" s="2217"/>
      <c r="K186" s="2217"/>
      <c r="L186" s="2217"/>
      <c r="M186" s="2217"/>
      <c r="N186" s="2217"/>
      <c r="O186" s="2217"/>
      <c r="P186" s="2217"/>
      <c r="Q186" s="2217"/>
      <c r="R186" s="2217"/>
      <c r="S186" s="2217"/>
      <c r="T186" s="2217"/>
      <c r="U186" s="2217"/>
      <c r="V186" s="2217"/>
      <c r="W186" s="2217"/>
      <c r="X186" s="2217"/>
      <c r="Y186" s="2217"/>
      <c r="Z186" s="2217"/>
      <c r="AA186" s="2217"/>
      <c r="AB186" s="2217"/>
      <c r="AC186" s="2217"/>
      <c r="AD186" s="2217"/>
      <c r="AE186" s="2217"/>
      <c r="AF186" s="2217"/>
      <c r="AG186" s="61"/>
      <c r="AH186" s="45"/>
      <c r="AI186" s="45"/>
      <c r="AJ186" s="45"/>
      <c r="AK186" s="27"/>
      <c r="AL186" s="61"/>
      <c r="AM186" s="61"/>
      <c r="AN186" s="45"/>
      <c r="AO186" s="45"/>
      <c r="AP186" s="45"/>
      <c r="AQ186" s="28"/>
      <c r="AR186" s="61"/>
      <c r="AS186" s="61"/>
      <c r="AT186" s="45"/>
      <c r="AU186" s="45"/>
      <c r="AV186" s="45"/>
      <c r="AW186" s="27"/>
      <c r="AX186" s="61"/>
      <c r="AY186" s="61"/>
      <c r="AZ186" s="45"/>
      <c r="BA186" s="45"/>
      <c r="BB186" s="45"/>
      <c r="BC186" s="27"/>
      <c r="BD186" s="61"/>
      <c r="BE186" s="45"/>
      <c r="BF186" s="45"/>
      <c r="BG186" s="45"/>
      <c r="BH186" s="27"/>
      <c r="BI186" s="61"/>
      <c r="BJ186" s="61"/>
      <c r="BK186" s="45"/>
      <c r="BL186" s="45"/>
      <c r="BM186" s="45"/>
      <c r="BN186" s="27"/>
      <c r="BO186" s="61"/>
      <c r="BP186" s="45"/>
      <c r="BQ186" s="45"/>
      <c r="BR186" s="45"/>
      <c r="BS186" s="27"/>
      <c r="BT186" s="61"/>
      <c r="BU186" s="45"/>
      <c r="BV186" s="45"/>
      <c r="BW186" s="45"/>
      <c r="BX186" s="21"/>
      <c r="BY186" s="21"/>
      <c r="BZ186" s="21"/>
      <c r="CA186" s="21"/>
      <c r="CB186" s="21"/>
      <c r="CC186" s="21"/>
      <c r="CD186" s="21"/>
      <c r="CE186" s="21"/>
      <c r="CF186" s="21"/>
      <c r="CG186" s="21"/>
      <c r="CH186" s="21"/>
      <c r="CI186" s="21"/>
      <c r="CJ186" s="15"/>
      <c r="CK186" s="15"/>
    </row>
    <row r="187" spans="2:89" s="29" customFormat="1" ht="12.75" hidden="1" customHeight="1">
      <c r="B187" s="423"/>
      <c r="C187" s="2217"/>
      <c r="D187" s="2217"/>
      <c r="E187" s="2217"/>
      <c r="F187" s="2217"/>
      <c r="G187" s="2217"/>
      <c r="H187" s="2217"/>
      <c r="I187" s="2217"/>
      <c r="J187" s="2217"/>
      <c r="K187" s="2217"/>
      <c r="L187" s="2217"/>
      <c r="M187" s="2217"/>
      <c r="N187" s="2217"/>
      <c r="O187" s="2217"/>
      <c r="P187" s="2217"/>
      <c r="Q187" s="2217"/>
      <c r="R187" s="2217"/>
      <c r="S187" s="2217"/>
      <c r="T187" s="2217"/>
      <c r="U187" s="2217"/>
      <c r="V187" s="2217"/>
      <c r="W187" s="2217"/>
      <c r="X187" s="2217"/>
      <c r="Y187" s="2217"/>
      <c r="Z187" s="2217"/>
      <c r="AA187" s="2217"/>
      <c r="AB187" s="2217"/>
      <c r="AC187" s="2217"/>
      <c r="AD187" s="2217"/>
      <c r="AE187" s="2217"/>
      <c r="AF187" s="2217"/>
      <c r="AG187" s="61"/>
      <c r="AH187" s="45"/>
      <c r="AI187" s="45"/>
      <c r="AJ187" s="45"/>
      <c r="AK187" s="27"/>
      <c r="AL187" s="61"/>
      <c r="AM187" s="61"/>
      <c r="AN187" s="45"/>
      <c r="AO187" s="45"/>
      <c r="AP187" s="45"/>
      <c r="AQ187" s="28"/>
      <c r="AR187" s="61"/>
      <c r="AS187" s="61"/>
      <c r="AT187" s="45"/>
      <c r="AU187" s="45"/>
      <c r="AV187" s="45"/>
      <c r="AW187" s="27"/>
      <c r="AX187" s="61"/>
      <c r="AY187" s="61"/>
      <c r="AZ187" s="45"/>
      <c r="BA187" s="45"/>
      <c r="BB187" s="45"/>
      <c r="BC187" s="27"/>
      <c r="BD187" s="61"/>
      <c r="BE187" s="45"/>
      <c r="BF187" s="45"/>
      <c r="BG187" s="45"/>
      <c r="BH187" s="27"/>
      <c r="BI187" s="61"/>
      <c r="BJ187" s="61"/>
      <c r="BK187" s="45"/>
      <c r="BL187" s="45"/>
      <c r="BM187" s="45"/>
      <c r="BN187" s="27"/>
      <c r="BO187" s="61"/>
      <c r="BP187" s="45"/>
      <c r="BQ187" s="45"/>
      <c r="BR187" s="45"/>
      <c r="BS187" s="27"/>
      <c r="BT187" s="61"/>
      <c r="BU187" s="45"/>
      <c r="BV187" s="45"/>
      <c r="BW187" s="45"/>
      <c r="BX187" s="21"/>
      <c r="BY187" s="21"/>
      <c r="BZ187" s="21"/>
      <c r="CA187" s="21"/>
      <c r="CB187" s="21"/>
      <c r="CC187" s="21"/>
      <c r="CD187" s="21"/>
      <c r="CE187" s="21"/>
      <c r="CF187" s="21"/>
      <c r="CG187" s="21"/>
      <c r="CH187" s="21"/>
      <c r="CI187" s="21"/>
      <c r="CJ187" s="15"/>
      <c r="CK187" s="15"/>
    </row>
    <row r="188" spans="2:89" s="29" customFormat="1" ht="12.75" hidden="1" customHeight="1">
      <c r="B188" s="423"/>
      <c r="C188" s="2216"/>
      <c r="D188" s="2216"/>
      <c r="E188" s="2216"/>
      <c r="F188" s="2216"/>
      <c r="G188" s="2216"/>
      <c r="H188" s="2216"/>
      <c r="I188" s="2216"/>
      <c r="J188" s="2216"/>
      <c r="K188" s="2216"/>
      <c r="L188" s="2216"/>
      <c r="M188" s="2216"/>
      <c r="N188" s="2216"/>
      <c r="O188" s="2216"/>
      <c r="P188" s="2216"/>
      <c r="Q188" s="2216"/>
      <c r="R188" s="2216"/>
      <c r="S188" s="2216"/>
      <c r="T188" s="2216"/>
      <c r="U188" s="2216"/>
      <c r="V188" s="2216"/>
      <c r="W188" s="2216"/>
      <c r="X188" s="2216"/>
      <c r="Y188" s="2216"/>
      <c r="Z188" s="2216"/>
      <c r="AA188" s="2216"/>
      <c r="AB188" s="2216"/>
      <c r="AC188" s="2216"/>
      <c r="AD188" s="2216"/>
      <c r="AE188" s="2216"/>
      <c r="AF188" s="2216"/>
      <c r="AG188" s="58"/>
      <c r="AH188" s="42"/>
      <c r="AI188" s="42"/>
      <c r="AJ188" s="42"/>
      <c r="AK188" s="27"/>
      <c r="AL188" s="58"/>
      <c r="AM188" s="58"/>
      <c r="AN188" s="42"/>
      <c r="AO188" s="42"/>
      <c r="AP188" s="42"/>
      <c r="AQ188" s="28"/>
      <c r="AR188" s="58"/>
      <c r="AS188" s="58"/>
      <c r="AT188" s="42"/>
      <c r="AU188" s="42"/>
      <c r="AV188" s="42"/>
      <c r="AW188" s="27"/>
      <c r="AX188" s="58"/>
      <c r="AY188" s="58"/>
      <c r="AZ188" s="42"/>
      <c r="BA188" s="42"/>
      <c r="BB188" s="42"/>
      <c r="BC188" s="27"/>
      <c r="BD188" s="58"/>
      <c r="BE188" s="42"/>
      <c r="BF188" s="42"/>
      <c r="BG188" s="42"/>
      <c r="BH188" s="27"/>
      <c r="BI188" s="58"/>
      <c r="BJ188" s="58"/>
      <c r="BK188" s="42"/>
      <c r="BL188" s="42"/>
      <c r="BM188" s="42"/>
      <c r="BN188" s="27"/>
      <c r="BO188" s="58"/>
      <c r="BP188" s="42"/>
      <c r="BQ188" s="42"/>
      <c r="BR188" s="42"/>
      <c r="BS188" s="27"/>
      <c r="BT188" s="58"/>
      <c r="BU188" s="42"/>
      <c r="BV188" s="42"/>
      <c r="BW188" s="42"/>
      <c r="BX188" s="21"/>
      <c r="BY188" s="21"/>
      <c r="BZ188" s="21"/>
      <c r="CA188" s="21"/>
      <c r="CB188" s="21"/>
      <c r="CC188" s="21"/>
      <c r="CD188" s="21"/>
      <c r="CE188" s="21"/>
      <c r="CF188" s="21"/>
      <c r="CG188" s="21"/>
      <c r="CH188" s="21"/>
      <c r="CI188" s="21"/>
      <c r="CJ188" s="15"/>
      <c r="CK188" s="15"/>
    </row>
    <row r="189" spans="2:89" s="29" customFormat="1" ht="12.75" hidden="1" customHeight="1">
      <c r="B189" s="423"/>
      <c r="C189" s="2211"/>
      <c r="D189" s="2211"/>
      <c r="E189" s="2211"/>
      <c r="F189" s="2211"/>
      <c r="G189" s="2211"/>
      <c r="H189" s="2211"/>
      <c r="I189" s="2211"/>
      <c r="J189" s="2211"/>
      <c r="K189" s="2211"/>
      <c r="L189" s="2211"/>
      <c r="M189" s="2211"/>
      <c r="N189" s="2211"/>
      <c r="O189" s="2211"/>
      <c r="P189" s="2211"/>
      <c r="Q189" s="2211"/>
      <c r="R189" s="2211"/>
      <c r="S189" s="2211"/>
      <c r="T189" s="2211"/>
      <c r="U189" s="2211"/>
      <c r="V189" s="2211"/>
      <c r="W189" s="2211"/>
      <c r="X189" s="2211"/>
      <c r="Y189" s="2211"/>
      <c r="Z189" s="2211"/>
      <c r="AA189" s="2211"/>
      <c r="AB189" s="2211"/>
      <c r="AC189" s="2211"/>
      <c r="AD189" s="2211"/>
      <c r="AE189" s="2211"/>
      <c r="AF189" s="2211"/>
      <c r="AG189" s="59"/>
      <c r="AH189" s="43"/>
      <c r="AI189" s="43"/>
      <c r="AJ189" s="43"/>
      <c r="AK189" s="27"/>
      <c r="AL189" s="59"/>
      <c r="AM189" s="59"/>
      <c r="AN189" s="43"/>
      <c r="AO189" s="43"/>
      <c r="AP189" s="43"/>
      <c r="AQ189" s="28"/>
      <c r="AR189" s="59"/>
      <c r="AS189" s="59"/>
      <c r="AT189" s="43"/>
      <c r="AU189" s="43"/>
      <c r="AV189" s="43"/>
      <c r="AW189" s="27"/>
      <c r="AX189" s="59"/>
      <c r="AY189" s="59"/>
      <c r="AZ189" s="43"/>
      <c r="BA189" s="43"/>
      <c r="BB189" s="43"/>
      <c r="BC189" s="27"/>
      <c r="BD189" s="59"/>
      <c r="BE189" s="43"/>
      <c r="BF189" s="43"/>
      <c r="BG189" s="43"/>
      <c r="BH189" s="27"/>
      <c r="BI189" s="59"/>
      <c r="BJ189" s="59"/>
      <c r="BK189" s="43"/>
      <c r="BL189" s="43"/>
      <c r="BM189" s="43"/>
      <c r="BN189" s="27"/>
      <c r="BO189" s="59"/>
      <c r="BP189" s="43"/>
      <c r="BQ189" s="43"/>
      <c r="BR189" s="43"/>
      <c r="BS189" s="27"/>
      <c r="BT189" s="59"/>
      <c r="BU189" s="43"/>
      <c r="BV189" s="43"/>
      <c r="BW189" s="43"/>
      <c r="BX189" s="21"/>
      <c r="BY189" s="21"/>
      <c r="BZ189" s="21"/>
      <c r="CA189" s="21"/>
      <c r="CB189" s="21"/>
      <c r="CC189" s="21"/>
      <c r="CD189" s="21"/>
      <c r="CE189" s="21"/>
      <c r="CF189" s="21"/>
      <c r="CG189" s="21"/>
      <c r="CH189" s="21"/>
      <c r="CI189" s="21"/>
      <c r="CJ189" s="15"/>
      <c r="CK189" s="15"/>
    </row>
    <row r="190" spans="2:89" s="29" customFormat="1" ht="12.75" hidden="1" customHeight="1">
      <c r="B190" s="423"/>
      <c r="C190" s="2211"/>
      <c r="D190" s="2211"/>
      <c r="E190" s="2211"/>
      <c r="F190" s="2211"/>
      <c r="G190" s="2211"/>
      <c r="H190" s="2211"/>
      <c r="I190" s="2211"/>
      <c r="J190" s="2211"/>
      <c r="K190" s="2211"/>
      <c r="L190" s="2211"/>
      <c r="M190" s="2211"/>
      <c r="N190" s="2211"/>
      <c r="O190" s="2211"/>
      <c r="P190" s="2211"/>
      <c r="Q190" s="2211"/>
      <c r="R190" s="2211"/>
      <c r="S190" s="2211"/>
      <c r="T190" s="2211"/>
      <c r="U190" s="2211"/>
      <c r="V190" s="2211"/>
      <c r="W190" s="2211"/>
      <c r="X190" s="2211"/>
      <c r="Y190" s="2211"/>
      <c r="Z190" s="2211"/>
      <c r="AA190" s="2211"/>
      <c r="AB190" s="2211"/>
      <c r="AC190" s="2211"/>
      <c r="AD190" s="2211"/>
      <c r="AE190" s="2211"/>
      <c r="AF190" s="2211"/>
      <c r="AG190" s="59"/>
      <c r="AH190" s="43"/>
      <c r="AI190" s="43"/>
      <c r="AJ190" s="43"/>
      <c r="AK190" s="27"/>
      <c r="AL190" s="59"/>
      <c r="AM190" s="59"/>
      <c r="AN190" s="43"/>
      <c r="AO190" s="43"/>
      <c r="AP190" s="43"/>
      <c r="AQ190" s="28"/>
      <c r="AR190" s="59"/>
      <c r="AS190" s="59"/>
      <c r="AT190" s="43"/>
      <c r="AU190" s="43"/>
      <c r="AV190" s="43"/>
      <c r="AW190" s="27"/>
      <c r="AX190" s="59"/>
      <c r="AY190" s="59"/>
      <c r="AZ190" s="43"/>
      <c r="BA190" s="43"/>
      <c r="BB190" s="43"/>
      <c r="BC190" s="27"/>
      <c r="BD190" s="59"/>
      <c r="BE190" s="43"/>
      <c r="BF190" s="43"/>
      <c r="BG190" s="43"/>
      <c r="BH190" s="27"/>
      <c r="BI190" s="59"/>
      <c r="BJ190" s="59"/>
      <c r="BK190" s="43"/>
      <c r="BL190" s="43"/>
      <c r="BM190" s="43"/>
      <c r="BN190" s="27"/>
      <c r="BO190" s="59"/>
      <c r="BP190" s="43"/>
      <c r="BQ190" s="43"/>
      <c r="BR190" s="43"/>
      <c r="BS190" s="27"/>
      <c r="BT190" s="59"/>
      <c r="BU190" s="43"/>
      <c r="BV190" s="43"/>
      <c r="BW190" s="43"/>
      <c r="BX190" s="21"/>
      <c r="BY190" s="21"/>
      <c r="BZ190" s="21"/>
      <c r="CA190" s="21"/>
      <c r="CB190" s="21"/>
      <c r="CC190" s="21"/>
      <c r="CD190" s="21"/>
      <c r="CE190" s="21"/>
      <c r="CF190" s="21"/>
      <c r="CG190" s="21"/>
      <c r="CH190" s="21"/>
      <c r="CI190" s="21"/>
      <c r="CJ190" s="15"/>
      <c r="CK190" s="15"/>
    </row>
    <row r="191" spans="2:89" s="29" customFormat="1" ht="12.75" hidden="1" customHeight="1">
      <c r="B191" s="423"/>
      <c r="C191" s="2211"/>
      <c r="D191" s="2211"/>
      <c r="E191" s="2211"/>
      <c r="F191" s="2211"/>
      <c r="G191" s="2211"/>
      <c r="H191" s="2211"/>
      <c r="I191" s="2211"/>
      <c r="J191" s="2211"/>
      <c r="K191" s="2211"/>
      <c r="L191" s="2211"/>
      <c r="M191" s="2211"/>
      <c r="N191" s="2211"/>
      <c r="O191" s="2211"/>
      <c r="P191" s="2211"/>
      <c r="Q191" s="2211"/>
      <c r="R191" s="2211"/>
      <c r="S191" s="2211"/>
      <c r="T191" s="2211"/>
      <c r="U191" s="2211"/>
      <c r="V191" s="2211"/>
      <c r="W191" s="2211"/>
      <c r="X191" s="2211"/>
      <c r="Y191" s="2211"/>
      <c r="Z191" s="2211"/>
      <c r="AA191" s="2211"/>
      <c r="AB191" s="2211"/>
      <c r="AC191" s="2211"/>
      <c r="AD191" s="2211"/>
      <c r="AE191" s="2211"/>
      <c r="AF191" s="2211"/>
      <c r="AG191" s="59"/>
      <c r="AH191" s="43"/>
      <c r="AI191" s="43"/>
      <c r="AJ191" s="43"/>
      <c r="AK191" s="27"/>
      <c r="AL191" s="59"/>
      <c r="AM191" s="59"/>
      <c r="AN191" s="43"/>
      <c r="AO191" s="43"/>
      <c r="AP191" s="43"/>
      <c r="AQ191" s="28"/>
      <c r="AR191" s="59"/>
      <c r="AS191" s="59"/>
      <c r="AT191" s="43"/>
      <c r="AU191" s="43"/>
      <c r="AV191" s="43"/>
      <c r="AW191" s="27"/>
      <c r="AX191" s="59"/>
      <c r="AY191" s="59"/>
      <c r="AZ191" s="43"/>
      <c r="BA191" s="43"/>
      <c r="BB191" s="43"/>
      <c r="BC191" s="27"/>
      <c r="BD191" s="59"/>
      <c r="BE191" s="43"/>
      <c r="BF191" s="43"/>
      <c r="BG191" s="43"/>
      <c r="BH191" s="27"/>
      <c r="BI191" s="59"/>
      <c r="BJ191" s="59"/>
      <c r="BK191" s="43"/>
      <c r="BL191" s="43"/>
      <c r="BM191" s="43"/>
      <c r="BN191" s="27"/>
      <c r="BO191" s="59"/>
      <c r="BP191" s="43"/>
      <c r="BQ191" s="43"/>
      <c r="BR191" s="43"/>
      <c r="BS191" s="27"/>
      <c r="BT191" s="59"/>
      <c r="BU191" s="43"/>
      <c r="BV191" s="43"/>
      <c r="BW191" s="43"/>
      <c r="BX191" s="21"/>
      <c r="BY191" s="21"/>
      <c r="BZ191" s="21"/>
      <c r="CA191" s="21"/>
      <c r="CB191" s="21"/>
      <c r="CC191" s="21"/>
      <c r="CD191" s="21"/>
      <c r="CE191" s="21"/>
      <c r="CF191" s="21"/>
      <c r="CG191" s="21"/>
      <c r="CH191" s="21"/>
      <c r="CI191" s="21"/>
      <c r="CJ191" s="15"/>
      <c r="CK191" s="15"/>
    </row>
    <row r="192" spans="2:89" s="29" customFormat="1" ht="12.75" hidden="1" customHeight="1">
      <c r="B192" s="423"/>
      <c r="C192" s="2216"/>
      <c r="D192" s="2216"/>
      <c r="E192" s="2216"/>
      <c r="F192" s="2216"/>
      <c r="G192" s="2216"/>
      <c r="H192" s="2216"/>
      <c r="I192" s="2216"/>
      <c r="J192" s="2216"/>
      <c r="K192" s="2216"/>
      <c r="L192" s="2216"/>
      <c r="M192" s="2216"/>
      <c r="N192" s="2216"/>
      <c r="O192" s="2216"/>
      <c r="P192" s="2216"/>
      <c r="Q192" s="2216"/>
      <c r="R192" s="2216"/>
      <c r="S192" s="2216"/>
      <c r="T192" s="2216"/>
      <c r="U192" s="2216"/>
      <c r="V192" s="2216"/>
      <c r="W192" s="2216"/>
      <c r="X192" s="2216"/>
      <c r="Y192" s="2216"/>
      <c r="Z192" s="2216"/>
      <c r="AA192" s="2216"/>
      <c r="AB192" s="2216"/>
      <c r="AC192" s="2216"/>
      <c r="AD192" s="2216"/>
      <c r="AE192" s="2216"/>
      <c r="AF192" s="2216"/>
      <c r="AG192" s="58"/>
      <c r="AH192" s="42"/>
      <c r="AI192" s="42"/>
      <c r="AJ192" s="42"/>
      <c r="AK192" s="27"/>
      <c r="AL192" s="58"/>
      <c r="AM192" s="58"/>
      <c r="AN192" s="42"/>
      <c r="AO192" s="42"/>
      <c r="AP192" s="42"/>
      <c r="AQ192" s="28"/>
      <c r="AR192" s="58"/>
      <c r="AS192" s="58"/>
      <c r="AT192" s="42"/>
      <c r="AU192" s="42"/>
      <c r="AV192" s="42"/>
      <c r="AW192" s="27"/>
      <c r="AX192" s="58"/>
      <c r="AY192" s="58"/>
      <c r="AZ192" s="42"/>
      <c r="BA192" s="42"/>
      <c r="BB192" s="42"/>
      <c r="BC192" s="27"/>
      <c r="BD192" s="58"/>
      <c r="BE192" s="42"/>
      <c r="BF192" s="42"/>
      <c r="BG192" s="42"/>
      <c r="BH192" s="27"/>
      <c r="BI192" s="58"/>
      <c r="BJ192" s="58"/>
      <c r="BK192" s="42"/>
      <c r="BL192" s="42"/>
      <c r="BM192" s="42"/>
      <c r="BN192" s="27"/>
      <c r="BO192" s="58"/>
      <c r="BP192" s="42"/>
      <c r="BQ192" s="42"/>
      <c r="BR192" s="42"/>
      <c r="BS192" s="27"/>
      <c r="BT192" s="58"/>
      <c r="BU192" s="42"/>
      <c r="BV192" s="42"/>
      <c r="BW192" s="42"/>
      <c r="BX192" s="21"/>
      <c r="BY192" s="21"/>
      <c r="BZ192" s="21"/>
      <c r="CA192" s="21"/>
      <c r="CB192" s="21"/>
      <c r="CC192" s="21"/>
      <c r="CD192" s="21"/>
      <c r="CE192" s="21"/>
      <c r="CF192" s="21"/>
      <c r="CG192" s="21"/>
      <c r="CH192" s="21"/>
      <c r="CI192" s="21"/>
      <c r="CJ192" s="15"/>
      <c r="CK192" s="15"/>
    </row>
    <row r="193" spans="2:89" s="29" customFormat="1" ht="12.75" hidden="1" customHeight="1">
      <c r="B193" s="423"/>
      <c r="C193" s="2211"/>
      <c r="D193" s="2211"/>
      <c r="E193" s="2211"/>
      <c r="F193" s="2211"/>
      <c r="G193" s="2211"/>
      <c r="H193" s="2211"/>
      <c r="I193" s="2211"/>
      <c r="J193" s="2211"/>
      <c r="K193" s="2211"/>
      <c r="L193" s="2211"/>
      <c r="M193" s="2211"/>
      <c r="N193" s="2211"/>
      <c r="O193" s="2211"/>
      <c r="P193" s="2211"/>
      <c r="Q193" s="2211"/>
      <c r="R193" s="2211"/>
      <c r="S193" s="2211"/>
      <c r="T193" s="2211"/>
      <c r="U193" s="2211"/>
      <c r="V193" s="2211"/>
      <c r="W193" s="2211"/>
      <c r="X193" s="2211"/>
      <c r="Y193" s="2211"/>
      <c r="Z193" s="2211"/>
      <c r="AA193" s="2211"/>
      <c r="AB193" s="2211"/>
      <c r="AC193" s="2211"/>
      <c r="AD193" s="2211"/>
      <c r="AE193" s="2211"/>
      <c r="AF193" s="2211"/>
      <c r="AG193" s="59"/>
      <c r="AH193" s="43"/>
      <c r="AI193" s="43"/>
      <c r="AJ193" s="43"/>
      <c r="AK193" s="27"/>
      <c r="AL193" s="59"/>
      <c r="AM193" s="59"/>
      <c r="AN193" s="43"/>
      <c r="AO193" s="43"/>
      <c r="AP193" s="43"/>
      <c r="AQ193" s="28"/>
      <c r="AR193" s="59"/>
      <c r="AS193" s="59"/>
      <c r="AT193" s="43"/>
      <c r="AU193" s="43"/>
      <c r="AV193" s="43"/>
      <c r="AW193" s="27"/>
      <c r="AX193" s="59"/>
      <c r="AY193" s="59"/>
      <c r="AZ193" s="43"/>
      <c r="BA193" s="43"/>
      <c r="BB193" s="43"/>
      <c r="BC193" s="27"/>
      <c r="BD193" s="59"/>
      <c r="BE193" s="43"/>
      <c r="BF193" s="43"/>
      <c r="BG193" s="43"/>
      <c r="BH193" s="27"/>
      <c r="BI193" s="59"/>
      <c r="BJ193" s="59"/>
      <c r="BK193" s="43"/>
      <c r="BL193" s="43"/>
      <c r="BM193" s="43"/>
      <c r="BN193" s="27"/>
      <c r="BO193" s="59"/>
      <c r="BP193" s="43"/>
      <c r="BQ193" s="43"/>
      <c r="BR193" s="43"/>
      <c r="BS193" s="27"/>
      <c r="BT193" s="59"/>
      <c r="BU193" s="43"/>
      <c r="BV193" s="43"/>
      <c r="BW193" s="43"/>
      <c r="BX193" s="21"/>
      <c r="BY193" s="21"/>
      <c r="BZ193" s="21"/>
      <c r="CA193" s="21"/>
      <c r="CB193" s="21"/>
      <c r="CC193" s="21"/>
      <c r="CD193" s="21"/>
      <c r="CE193" s="21"/>
      <c r="CF193" s="21"/>
      <c r="CG193" s="21"/>
      <c r="CH193" s="21"/>
      <c r="CI193" s="21"/>
      <c r="CJ193" s="15"/>
      <c r="CK193" s="15"/>
    </row>
    <row r="194" spans="2:89" s="29" customFormat="1" ht="12.75" hidden="1" customHeight="1">
      <c r="B194" s="423"/>
      <c r="C194" s="2211"/>
      <c r="D194" s="2211"/>
      <c r="E194" s="2211"/>
      <c r="F194" s="2211"/>
      <c r="G194" s="2211"/>
      <c r="H194" s="2211"/>
      <c r="I194" s="2211"/>
      <c r="J194" s="2211"/>
      <c r="K194" s="2211"/>
      <c r="L194" s="2211"/>
      <c r="M194" s="2211"/>
      <c r="N194" s="2211"/>
      <c r="O194" s="2211"/>
      <c r="P194" s="2211"/>
      <c r="Q194" s="2211"/>
      <c r="R194" s="2211"/>
      <c r="S194" s="2211"/>
      <c r="T194" s="2211"/>
      <c r="U194" s="2211"/>
      <c r="V194" s="2211"/>
      <c r="W194" s="2211"/>
      <c r="X194" s="2211"/>
      <c r="Y194" s="2211"/>
      <c r="Z194" s="2211"/>
      <c r="AA194" s="2211"/>
      <c r="AB194" s="2211"/>
      <c r="AC194" s="2211"/>
      <c r="AD194" s="2211"/>
      <c r="AE194" s="2211"/>
      <c r="AF194" s="2211"/>
      <c r="AG194" s="59"/>
      <c r="AH194" s="43"/>
      <c r="AI194" s="43"/>
      <c r="AJ194" s="43"/>
      <c r="AK194" s="27"/>
      <c r="AL194" s="59"/>
      <c r="AM194" s="59"/>
      <c r="AN194" s="43"/>
      <c r="AO194" s="43"/>
      <c r="AP194" s="43"/>
      <c r="AQ194" s="28"/>
      <c r="AR194" s="59"/>
      <c r="AS194" s="59"/>
      <c r="AT194" s="43"/>
      <c r="AU194" s="43"/>
      <c r="AV194" s="43"/>
      <c r="AW194" s="27"/>
      <c r="AX194" s="59"/>
      <c r="AY194" s="59"/>
      <c r="AZ194" s="43"/>
      <c r="BA194" s="43"/>
      <c r="BB194" s="43"/>
      <c r="BC194" s="27"/>
      <c r="BD194" s="59"/>
      <c r="BE194" s="43"/>
      <c r="BF194" s="43"/>
      <c r="BG194" s="43"/>
      <c r="BH194" s="27"/>
      <c r="BI194" s="59"/>
      <c r="BJ194" s="59"/>
      <c r="BK194" s="43"/>
      <c r="BL194" s="43"/>
      <c r="BM194" s="43"/>
      <c r="BN194" s="27"/>
      <c r="BO194" s="59"/>
      <c r="BP194" s="43"/>
      <c r="BQ194" s="43"/>
      <c r="BR194" s="43"/>
      <c r="BS194" s="27"/>
      <c r="BT194" s="59"/>
      <c r="BU194" s="43"/>
      <c r="BV194" s="43"/>
      <c r="BW194" s="43"/>
      <c r="BX194" s="21"/>
      <c r="BY194" s="21"/>
      <c r="BZ194" s="21"/>
      <c r="CA194" s="21"/>
      <c r="CB194" s="21"/>
      <c r="CC194" s="21"/>
      <c r="CD194" s="21"/>
      <c r="CE194" s="21"/>
      <c r="CF194" s="21"/>
      <c r="CG194" s="21"/>
      <c r="CH194" s="21"/>
      <c r="CI194" s="21"/>
      <c r="CJ194" s="15"/>
      <c r="CK194" s="15"/>
    </row>
    <row r="195" spans="2:89" hidden="1">
      <c r="B195" s="21"/>
      <c r="C195" s="21"/>
      <c r="D195" s="21"/>
      <c r="E195" s="21"/>
      <c r="F195" s="21"/>
      <c r="G195" s="21"/>
      <c r="H195" s="21"/>
      <c r="I195" s="21"/>
      <c r="J195" s="21"/>
      <c r="K195" s="21"/>
      <c r="L195" s="92"/>
      <c r="M195" s="92"/>
      <c r="N195" s="92"/>
      <c r="O195" s="92"/>
      <c r="P195" s="92"/>
      <c r="Q195" s="92"/>
      <c r="R195" s="92"/>
      <c r="S195" s="92"/>
      <c r="T195" s="69"/>
      <c r="U195" s="69"/>
      <c r="V195" s="92"/>
      <c r="W195" s="52"/>
      <c r="X195" s="52"/>
      <c r="Y195" s="92"/>
      <c r="Z195" s="92"/>
      <c r="AA195" s="92"/>
      <c r="AB195" s="92"/>
      <c r="AC195" s="92"/>
      <c r="AD195" s="92"/>
      <c r="AE195" s="52"/>
      <c r="AF195" s="92"/>
      <c r="AG195" s="52"/>
      <c r="AH195" s="92"/>
      <c r="AI195" s="92"/>
      <c r="AJ195" s="92"/>
      <c r="AK195" s="92"/>
      <c r="AL195" s="52"/>
      <c r="AM195" s="52"/>
      <c r="AN195" s="92"/>
      <c r="AO195" s="92"/>
      <c r="AP195" s="92"/>
      <c r="AQ195" s="25"/>
      <c r="AR195" s="52"/>
      <c r="AS195" s="52"/>
      <c r="AT195" s="92"/>
      <c r="AU195" s="92"/>
      <c r="AV195" s="92"/>
      <c r="AW195" s="92"/>
      <c r="AX195" s="52"/>
      <c r="AY195" s="52"/>
      <c r="AZ195" s="92"/>
      <c r="BA195" s="92"/>
      <c r="BB195" s="92"/>
      <c r="BC195" s="92"/>
      <c r="BD195" s="52"/>
      <c r="BE195" s="92"/>
      <c r="BF195" s="92"/>
      <c r="BG195" s="92"/>
      <c r="BH195" s="92"/>
      <c r="BI195" s="52"/>
      <c r="BJ195" s="52"/>
      <c r="BK195" s="92"/>
      <c r="BL195" s="92"/>
      <c r="BM195" s="92"/>
      <c r="BN195" s="92"/>
      <c r="BO195" s="52"/>
      <c r="BP195" s="92"/>
      <c r="BQ195" s="92"/>
      <c r="BR195" s="92"/>
      <c r="BS195" s="92"/>
      <c r="BT195" s="52"/>
      <c r="BU195" s="92"/>
      <c r="BV195" s="92"/>
      <c r="BW195" s="92"/>
      <c r="BX195" s="21"/>
      <c r="BY195" s="21"/>
      <c r="BZ195" s="21"/>
      <c r="CA195" s="21"/>
      <c r="CB195" s="21"/>
      <c r="CC195" s="21"/>
      <c r="CD195" s="21"/>
      <c r="CE195" s="21"/>
      <c r="CF195" s="21"/>
      <c r="CG195" s="21"/>
      <c r="CH195" s="21"/>
      <c r="CI195" s="21"/>
    </row>
    <row r="196" spans="2:89" hidden="1">
      <c r="B196" s="21"/>
      <c r="C196" s="21"/>
      <c r="D196" s="21"/>
      <c r="E196" s="21"/>
      <c r="F196" s="21"/>
      <c r="G196" s="21"/>
      <c r="H196" s="21"/>
      <c r="I196" s="21"/>
      <c r="J196" s="21"/>
      <c r="K196" s="21"/>
      <c r="L196" s="92"/>
      <c r="M196" s="92"/>
      <c r="N196" s="92"/>
      <c r="O196" s="92"/>
      <c r="P196" s="92"/>
      <c r="Q196" s="92"/>
      <c r="R196" s="92"/>
      <c r="S196" s="92"/>
      <c r="T196" s="69"/>
      <c r="U196" s="69"/>
      <c r="V196" s="92"/>
      <c r="W196" s="52"/>
      <c r="X196" s="52"/>
      <c r="Y196" s="92"/>
      <c r="Z196" s="92"/>
      <c r="AA196" s="92"/>
      <c r="AB196" s="92"/>
      <c r="AC196" s="92"/>
      <c r="AD196" s="92"/>
      <c r="AE196" s="52"/>
      <c r="AF196" s="92"/>
      <c r="AG196" s="52"/>
      <c r="AH196" s="92"/>
      <c r="AI196" s="92"/>
      <c r="AJ196" s="92"/>
      <c r="AK196" s="92"/>
      <c r="AL196" s="52"/>
      <c r="AM196" s="52"/>
      <c r="AN196" s="92"/>
      <c r="AO196" s="92"/>
      <c r="AP196" s="92"/>
      <c r="AQ196" s="25"/>
      <c r="AR196" s="52"/>
      <c r="AS196" s="52"/>
      <c r="AT196" s="92"/>
      <c r="AU196" s="92"/>
      <c r="AV196" s="92"/>
      <c r="AW196" s="92"/>
      <c r="AX196" s="52"/>
      <c r="AY196" s="52"/>
      <c r="AZ196" s="92"/>
      <c r="BA196" s="92"/>
      <c r="BB196" s="92"/>
      <c r="BC196" s="92"/>
      <c r="BD196" s="52"/>
      <c r="BE196" s="92"/>
      <c r="BF196" s="92"/>
      <c r="BG196" s="92"/>
      <c r="BH196" s="92"/>
      <c r="BI196" s="52"/>
      <c r="BJ196" s="52"/>
      <c r="BK196" s="92"/>
      <c r="BL196" s="92"/>
      <c r="BM196" s="92"/>
      <c r="BN196" s="92"/>
      <c r="BO196" s="52"/>
      <c r="BP196" s="92"/>
      <c r="BQ196" s="92"/>
      <c r="BR196" s="92"/>
      <c r="BS196" s="92"/>
      <c r="BT196" s="52"/>
      <c r="BU196" s="92"/>
      <c r="BV196" s="92"/>
      <c r="BW196" s="92"/>
      <c r="BX196" s="21"/>
      <c r="BY196" s="21"/>
      <c r="BZ196" s="21"/>
      <c r="CA196" s="21"/>
      <c r="CB196" s="21"/>
      <c r="CC196" s="21"/>
      <c r="CD196" s="21"/>
      <c r="CE196" s="21"/>
      <c r="CF196" s="21"/>
      <c r="CG196" s="21"/>
      <c r="CH196" s="21"/>
      <c r="CI196" s="21"/>
    </row>
    <row r="197" spans="2:89" hidden="1">
      <c r="B197" s="21"/>
      <c r="C197" s="21"/>
      <c r="D197" s="21"/>
      <c r="E197" s="21"/>
      <c r="F197" s="21"/>
      <c r="G197" s="21"/>
      <c r="H197" s="21"/>
      <c r="I197" s="21"/>
      <c r="J197" s="21"/>
      <c r="K197" s="21"/>
      <c r="L197" s="92"/>
      <c r="M197" s="92"/>
      <c r="N197" s="92"/>
      <c r="O197" s="92"/>
      <c r="P197" s="92"/>
      <c r="Q197" s="92"/>
      <c r="R197" s="92"/>
      <c r="S197" s="92"/>
      <c r="T197" s="69"/>
      <c r="U197" s="69"/>
      <c r="V197" s="92"/>
      <c r="W197" s="52"/>
      <c r="X197" s="52"/>
      <c r="Y197" s="92"/>
      <c r="Z197" s="92"/>
      <c r="AA197" s="92"/>
      <c r="AB197" s="92"/>
      <c r="AC197" s="92"/>
      <c r="AD197" s="92"/>
      <c r="AE197" s="52"/>
      <c r="AF197" s="92"/>
      <c r="AG197" s="52"/>
      <c r="AH197" s="92"/>
      <c r="AI197" s="92"/>
      <c r="AJ197" s="92"/>
      <c r="AK197" s="92"/>
      <c r="AL197" s="52"/>
      <c r="AM197" s="52"/>
      <c r="AN197" s="92"/>
      <c r="AO197" s="92"/>
      <c r="AP197" s="92"/>
      <c r="AQ197" s="25"/>
      <c r="AR197" s="52"/>
      <c r="AS197" s="52"/>
      <c r="AT197" s="92"/>
      <c r="AU197" s="92"/>
      <c r="AV197" s="92"/>
      <c r="AW197" s="92"/>
      <c r="AX197" s="52"/>
      <c r="AY197" s="52"/>
      <c r="AZ197" s="92"/>
      <c r="BA197" s="92"/>
      <c r="BB197" s="92"/>
      <c r="BC197" s="92"/>
      <c r="BD197" s="52"/>
      <c r="BE197" s="92"/>
      <c r="BF197" s="92"/>
      <c r="BG197" s="92"/>
      <c r="BH197" s="92"/>
      <c r="BI197" s="52"/>
      <c r="BJ197" s="52"/>
      <c r="BK197" s="92"/>
      <c r="BL197" s="92"/>
      <c r="BM197" s="92"/>
      <c r="BN197" s="92"/>
      <c r="BO197" s="52"/>
      <c r="BP197" s="92"/>
      <c r="BQ197" s="92"/>
      <c r="BR197" s="92"/>
      <c r="BS197" s="92"/>
      <c r="BT197" s="52"/>
      <c r="BU197" s="92"/>
      <c r="BV197" s="92"/>
      <c r="BW197" s="92"/>
      <c r="BX197" s="21"/>
      <c r="BY197" s="21"/>
      <c r="BZ197" s="21"/>
      <c r="CA197" s="21"/>
      <c r="CB197" s="21"/>
      <c r="CC197" s="21"/>
      <c r="CD197" s="21"/>
      <c r="CE197" s="21"/>
      <c r="CF197" s="21"/>
      <c r="CG197" s="21"/>
      <c r="CH197" s="21"/>
      <c r="CI197" s="21"/>
    </row>
    <row r="198" spans="2:89" hidden="1">
      <c r="B198" s="21"/>
      <c r="C198" s="21"/>
      <c r="D198" s="21"/>
      <c r="E198" s="21"/>
      <c r="F198" s="21"/>
      <c r="G198" s="21"/>
      <c r="H198" s="21"/>
      <c r="I198" s="21"/>
      <c r="J198" s="21"/>
      <c r="K198" s="21"/>
      <c r="L198" s="92"/>
      <c r="M198" s="92"/>
      <c r="N198" s="92"/>
      <c r="O198" s="92"/>
      <c r="P198" s="92"/>
      <c r="Q198" s="92"/>
      <c r="R198" s="92"/>
      <c r="S198" s="92"/>
      <c r="T198" s="69"/>
      <c r="U198" s="69"/>
      <c r="V198" s="92"/>
      <c r="W198" s="52"/>
      <c r="X198" s="52"/>
      <c r="Y198" s="92"/>
      <c r="Z198" s="92"/>
      <c r="AA198" s="92"/>
      <c r="AB198" s="92"/>
      <c r="AC198" s="92"/>
      <c r="AD198" s="92"/>
      <c r="AE198" s="52"/>
      <c r="AF198" s="92"/>
      <c r="AG198" s="52"/>
      <c r="AH198" s="92"/>
      <c r="AI198" s="92"/>
      <c r="AJ198" s="92"/>
      <c r="AK198" s="92"/>
      <c r="AL198" s="52"/>
      <c r="AM198" s="52"/>
      <c r="AN198" s="92"/>
      <c r="AO198" s="92"/>
      <c r="AP198" s="92"/>
      <c r="AQ198" s="25"/>
      <c r="AR198" s="52"/>
      <c r="AS198" s="52"/>
      <c r="AT198" s="92"/>
      <c r="AU198" s="92"/>
      <c r="AV198" s="92"/>
      <c r="AW198" s="92"/>
      <c r="AX198" s="52"/>
      <c r="AY198" s="52"/>
      <c r="AZ198" s="92"/>
      <c r="BA198" s="92"/>
      <c r="BB198" s="92"/>
      <c r="BC198" s="92"/>
      <c r="BD198" s="52"/>
      <c r="BE198" s="92"/>
      <c r="BF198" s="92"/>
      <c r="BG198" s="92"/>
      <c r="BH198" s="92"/>
      <c r="BI198" s="52"/>
      <c r="BJ198" s="52"/>
      <c r="BK198" s="92"/>
      <c r="BL198" s="92"/>
      <c r="BM198" s="92"/>
      <c r="BN198" s="92"/>
      <c r="BO198" s="52"/>
      <c r="BP198" s="92"/>
      <c r="BQ198" s="92"/>
      <c r="BR198" s="92"/>
      <c r="BS198" s="92"/>
      <c r="BT198" s="52"/>
      <c r="BU198" s="92"/>
      <c r="BV198" s="92"/>
      <c r="BW198" s="92"/>
      <c r="BX198" s="21"/>
      <c r="BY198" s="21"/>
      <c r="BZ198" s="21"/>
      <c r="CA198" s="21"/>
      <c r="CB198" s="21"/>
      <c r="CC198" s="21"/>
      <c r="CD198" s="21"/>
      <c r="CE198" s="21"/>
      <c r="CF198" s="21"/>
      <c r="CG198" s="21"/>
      <c r="CH198" s="21"/>
      <c r="CI198" s="21"/>
    </row>
    <row r="199" spans="2:89" hidden="1">
      <c r="B199" s="21"/>
      <c r="C199" s="21"/>
      <c r="D199" s="21"/>
      <c r="E199" s="21"/>
      <c r="F199" s="21"/>
      <c r="G199" s="21"/>
      <c r="H199" s="21"/>
      <c r="I199" s="21"/>
      <c r="J199" s="21"/>
      <c r="K199" s="21"/>
      <c r="L199" s="92"/>
      <c r="M199" s="92"/>
      <c r="N199" s="92"/>
      <c r="O199" s="92"/>
      <c r="P199" s="92"/>
      <c r="Q199" s="92"/>
      <c r="R199" s="92"/>
      <c r="S199" s="92"/>
      <c r="T199" s="69"/>
      <c r="U199" s="69"/>
      <c r="V199" s="92"/>
      <c r="W199" s="52"/>
      <c r="X199" s="52"/>
      <c r="Y199" s="92"/>
      <c r="Z199" s="92"/>
      <c r="AA199" s="92"/>
      <c r="AB199" s="92"/>
      <c r="AC199" s="92"/>
      <c r="AD199" s="92"/>
      <c r="AE199" s="52"/>
      <c r="AF199" s="92"/>
      <c r="AG199" s="52"/>
      <c r="AH199" s="92"/>
      <c r="AI199" s="92"/>
      <c r="AJ199" s="92"/>
      <c r="AK199" s="92"/>
      <c r="AL199" s="52"/>
      <c r="AM199" s="52"/>
      <c r="AN199" s="92"/>
      <c r="AO199" s="92"/>
      <c r="AP199" s="92"/>
      <c r="AQ199" s="25"/>
      <c r="AR199" s="52"/>
      <c r="AS199" s="52"/>
      <c r="AT199" s="92"/>
      <c r="AU199" s="92"/>
      <c r="AV199" s="92"/>
      <c r="AW199" s="92"/>
      <c r="AX199" s="52"/>
      <c r="AY199" s="52"/>
      <c r="AZ199" s="92"/>
      <c r="BA199" s="92"/>
      <c r="BB199" s="92"/>
      <c r="BC199" s="92"/>
      <c r="BD199" s="52"/>
      <c r="BE199" s="92"/>
      <c r="BF199" s="92"/>
      <c r="BG199" s="92"/>
      <c r="BH199" s="92"/>
      <c r="BI199" s="52"/>
      <c r="BJ199" s="52"/>
      <c r="BK199" s="92"/>
      <c r="BL199" s="92"/>
      <c r="BM199" s="92"/>
      <c r="BN199" s="92"/>
      <c r="BO199" s="52"/>
      <c r="BP199" s="92"/>
      <c r="BQ199" s="92"/>
      <c r="BR199" s="92"/>
      <c r="BS199" s="92"/>
      <c r="BT199" s="52"/>
      <c r="BU199" s="92"/>
      <c r="BV199" s="92"/>
      <c r="BW199" s="92"/>
      <c r="BX199" s="21"/>
      <c r="BY199" s="21"/>
      <c r="BZ199" s="21"/>
      <c r="CA199" s="21"/>
      <c r="CB199" s="21"/>
      <c r="CC199" s="21"/>
      <c r="CD199" s="21"/>
      <c r="CE199" s="21"/>
      <c r="CF199" s="21"/>
      <c r="CG199" s="21"/>
      <c r="CH199" s="21"/>
      <c r="CI199" s="21"/>
    </row>
    <row r="200" spans="2:89" hidden="1">
      <c r="B200" s="21"/>
      <c r="C200" s="21"/>
      <c r="D200" s="21"/>
      <c r="E200" s="21"/>
      <c r="F200" s="21"/>
      <c r="G200" s="21"/>
      <c r="H200" s="21"/>
      <c r="I200" s="21"/>
      <c r="J200" s="21"/>
      <c r="K200" s="21"/>
      <c r="L200" s="92"/>
      <c r="M200" s="92"/>
      <c r="N200" s="92"/>
      <c r="O200" s="92"/>
      <c r="P200" s="92"/>
      <c r="Q200" s="92"/>
      <c r="R200" s="92"/>
      <c r="S200" s="92"/>
      <c r="T200" s="69"/>
      <c r="U200" s="69"/>
      <c r="V200" s="92"/>
      <c r="W200" s="52"/>
      <c r="X200" s="52"/>
      <c r="Y200" s="92"/>
      <c r="Z200" s="92"/>
      <c r="AA200" s="92"/>
      <c r="AB200" s="92"/>
      <c r="AC200" s="92"/>
      <c r="AD200" s="92"/>
      <c r="AE200" s="52"/>
      <c r="AF200" s="92"/>
      <c r="AG200" s="52"/>
      <c r="AH200" s="92"/>
      <c r="AI200" s="92"/>
      <c r="AJ200" s="92"/>
      <c r="AK200" s="92"/>
      <c r="AL200" s="52"/>
      <c r="AM200" s="52"/>
      <c r="AN200" s="92"/>
      <c r="AO200" s="92"/>
      <c r="AP200" s="92"/>
      <c r="AQ200" s="25"/>
      <c r="AR200" s="52"/>
      <c r="AS200" s="52"/>
      <c r="AT200" s="92"/>
      <c r="AU200" s="92"/>
      <c r="AV200" s="92"/>
      <c r="AW200" s="92"/>
      <c r="AX200" s="52"/>
      <c r="AY200" s="52"/>
      <c r="AZ200" s="92"/>
      <c r="BA200" s="92"/>
      <c r="BB200" s="92"/>
      <c r="BC200" s="92"/>
      <c r="BD200" s="52"/>
      <c r="BE200" s="92"/>
      <c r="BF200" s="92"/>
      <c r="BG200" s="92"/>
      <c r="BH200" s="92"/>
      <c r="BI200" s="52"/>
      <c r="BJ200" s="52"/>
      <c r="BK200" s="92"/>
      <c r="BL200" s="92"/>
      <c r="BM200" s="92"/>
      <c r="BN200" s="92"/>
      <c r="BO200" s="52"/>
      <c r="BP200" s="92"/>
      <c r="BQ200" s="92"/>
      <c r="BR200" s="92"/>
      <c r="BS200" s="92"/>
      <c r="BT200" s="52"/>
      <c r="BU200" s="92"/>
      <c r="BV200" s="92"/>
      <c r="BW200" s="92"/>
      <c r="BX200" s="21"/>
      <c r="BY200" s="21"/>
      <c r="BZ200" s="21"/>
      <c r="CA200" s="21"/>
      <c r="CB200" s="21"/>
      <c r="CC200" s="21"/>
      <c r="CD200" s="21"/>
      <c r="CE200" s="21"/>
      <c r="CF200" s="21"/>
      <c r="CG200" s="21"/>
      <c r="CH200" s="21"/>
      <c r="CI200" s="21"/>
    </row>
    <row r="201" spans="2:89" hidden="1">
      <c r="B201" s="21"/>
      <c r="C201" s="21"/>
      <c r="D201" s="21"/>
      <c r="E201" s="21"/>
      <c r="F201" s="21"/>
      <c r="G201" s="21"/>
      <c r="H201" s="21"/>
      <c r="I201" s="21"/>
      <c r="J201" s="21"/>
      <c r="K201" s="21"/>
      <c r="L201" s="92"/>
      <c r="M201" s="92"/>
      <c r="N201" s="92"/>
      <c r="O201" s="92"/>
      <c r="P201" s="92"/>
      <c r="Q201" s="92"/>
      <c r="R201" s="92"/>
      <c r="S201" s="92"/>
      <c r="T201" s="69"/>
      <c r="U201" s="69"/>
      <c r="V201" s="92"/>
      <c r="W201" s="52"/>
      <c r="X201" s="52"/>
      <c r="Y201" s="92"/>
      <c r="Z201" s="92"/>
      <c r="AA201" s="92"/>
      <c r="AB201" s="92"/>
      <c r="AC201" s="92"/>
      <c r="AD201" s="92"/>
      <c r="AE201" s="52"/>
      <c r="AF201" s="92"/>
      <c r="AG201" s="52"/>
      <c r="AH201" s="92"/>
      <c r="AI201" s="92"/>
      <c r="AJ201" s="92"/>
      <c r="AK201" s="92"/>
      <c r="AL201" s="52"/>
      <c r="AM201" s="52"/>
      <c r="AN201" s="92"/>
      <c r="AO201" s="92"/>
      <c r="AP201" s="92"/>
      <c r="AQ201" s="25"/>
      <c r="AR201" s="52"/>
      <c r="AS201" s="52"/>
      <c r="AT201" s="92"/>
      <c r="AU201" s="92"/>
      <c r="AV201" s="92"/>
      <c r="AW201" s="92"/>
      <c r="AX201" s="52"/>
      <c r="AY201" s="52"/>
      <c r="AZ201" s="92"/>
      <c r="BA201" s="92"/>
      <c r="BB201" s="92"/>
      <c r="BC201" s="92"/>
      <c r="BD201" s="52"/>
      <c r="BE201" s="92"/>
      <c r="BF201" s="92"/>
      <c r="BG201" s="92"/>
      <c r="BH201" s="92"/>
      <c r="BI201" s="52"/>
      <c r="BJ201" s="52"/>
      <c r="BK201" s="92"/>
      <c r="BL201" s="92"/>
      <c r="BM201" s="92"/>
      <c r="BN201" s="92"/>
      <c r="BO201" s="52"/>
      <c r="BP201" s="92"/>
      <c r="BQ201" s="92"/>
      <c r="BR201" s="92"/>
      <c r="BS201" s="92"/>
      <c r="BT201" s="52"/>
      <c r="BU201" s="92"/>
      <c r="BV201" s="92"/>
      <c r="BW201" s="92"/>
      <c r="BX201" s="21"/>
      <c r="BY201" s="21"/>
      <c r="BZ201" s="21"/>
      <c r="CA201" s="21"/>
      <c r="CB201" s="21"/>
      <c r="CC201" s="21"/>
      <c r="CD201" s="21"/>
      <c r="CE201" s="21"/>
      <c r="CF201" s="21"/>
      <c r="CG201" s="21"/>
      <c r="CH201" s="21"/>
      <c r="CI201" s="21"/>
    </row>
    <row r="202" spans="2:89" hidden="1">
      <c r="B202" s="21"/>
      <c r="C202" s="21"/>
      <c r="D202" s="21"/>
      <c r="E202" s="21"/>
      <c r="F202" s="21"/>
      <c r="G202" s="21"/>
      <c r="H202" s="21"/>
      <c r="I202" s="21"/>
      <c r="J202" s="21"/>
      <c r="K202" s="21"/>
      <c r="L202" s="92"/>
      <c r="M202" s="92"/>
      <c r="N202" s="92"/>
      <c r="O202" s="92"/>
      <c r="P202" s="92"/>
      <c r="Q202" s="92"/>
      <c r="R202" s="92"/>
      <c r="S202" s="92"/>
      <c r="T202" s="69"/>
      <c r="U202" s="69"/>
      <c r="V202" s="92"/>
      <c r="W202" s="52"/>
      <c r="X202" s="52"/>
      <c r="Y202" s="92"/>
      <c r="Z202" s="92"/>
      <c r="AA202" s="92"/>
      <c r="AB202" s="92"/>
      <c r="AC202" s="92"/>
      <c r="AD202" s="92"/>
      <c r="AE202" s="52"/>
      <c r="AF202" s="92"/>
      <c r="AG202" s="52"/>
      <c r="AH202" s="92"/>
      <c r="AI202" s="92"/>
      <c r="AJ202" s="92"/>
      <c r="AK202" s="92"/>
      <c r="AL202" s="52"/>
      <c r="AM202" s="52"/>
      <c r="AN202" s="92"/>
      <c r="AO202" s="92"/>
      <c r="AP202" s="92"/>
      <c r="AQ202" s="25"/>
      <c r="AR202" s="52"/>
      <c r="AS202" s="52"/>
      <c r="AT202" s="92"/>
      <c r="AU202" s="92"/>
      <c r="AV202" s="92"/>
      <c r="AW202" s="92"/>
      <c r="AX202" s="52"/>
      <c r="AY202" s="52"/>
      <c r="AZ202" s="92"/>
      <c r="BA202" s="92"/>
      <c r="BB202" s="92"/>
      <c r="BC202" s="92"/>
      <c r="BD202" s="52"/>
      <c r="BE202" s="92"/>
      <c r="BF202" s="92"/>
      <c r="BG202" s="92"/>
      <c r="BH202" s="92"/>
      <c r="BI202" s="52"/>
      <c r="BJ202" s="52"/>
      <c r="BK202" s="92"/>
      <c r="BL202" s="92"/>
      <c r="BM202" s="92"/>
      <c r="BN202" s="92"/>
      <c r="BO202" s="52"/>
      <c r="BP202" s="92"/>
      <c r="BQ202" s="92"/>
      <c r="BR202" s="92"/>
      <c r="BS202" s="92"/>
      <c r="BT202" s="52"/>
      <c r="BU202" s="92"/>
      <c r="BV202" s="92"/>
      <c r="BW202" s="92"/>
      <c r="BX202" s="21"/>
      <c r="BY202" s="21"/>
      <c r="BZ202" s="21"/>
      <c r="CA202" s="21"/>
      <c r="CB202" s="21"/>
      <c r="CC202" s="21"/>
      <c r="CD202" s="21"/>
      <c r="CE202" s="21"/>
      <c r="CF202" s="21"/>
      <c r="CG202" s="21"/>
      <c r="CH202" s="21"/>
      <c r="CI202" s="21"/>
    </row>
    <row r="203" spans="2:89" hidden="1">
      <c r="B203" s="21"/>
      <c r="C203" s="21"/>
      <c r="D203" s="21"/>
      <c r="E203" s="21"/>
      <c r="F203" s="21"/>
      <c r="G203" s="21"/>
      <c r="H203" s="21"/>
      <c r="I203" s="21"/>
      <c r="J203" s="21"/>
      <c r="K203" s="21"/>
      <c r="L203" s="92"/>
      <c r="M203" s="92"/>
      <c r="N203" s="92"/>
      <c r="O203" s="92"/>
      <c r="P203" s="92"/>
      <c r="Q203" s="92"/>
      <c r="R203" s="92"/>
      <c r="S203" s="92"/>
      <c r="T203" s="69"/>
      <c r="U203" s="69"/>
      <c r="V203" s="92"/>
      <c r="W203" s="52"/>
      <c r="X203" s="52"/>
      <c r="Y203" s="92"/>
      <c r="Z203" s="92"/>
      <c r="AA203" s="92"/>
      <c r="AB203" s="92"/>
      <c r="AC203" s="92"/>
      <c r="AD203" s="92"/>
      <c r="AE203" s="52"/>
      <c r="AF203" s="92"/>
      <c r="AG203" s="52"/>
      <c r="AH203" s="92"/>
      <c r="AI203" s="92"/>
      <c r="AJ203" s="92"/>
      <c r="AK203" s="92"/>
      <c r="AL203" s="52"/>
      <c r="AM203" s="52"/>
      <c r="AN203" s="92"/>
      <c r="AO203" s="92"/>
      <c r="AP203" s="92"/>
      <c r="AQ203" s="25"/>
      <c r="AR203" s="52"/>
      <c r="AS203" s="52"/>
      <c r="AT203" s="92"/>
      <c r="AU203" s="92"/>
      <c r="AV203" s="92"/>
      <c r="AW203" s="92"/>
      <c r="AX203" s="52"/>
      <c r="AY203" s="52"/>
      <c r="AZ203" s="92"/>
      <c r="BA203" s="92"/>
      <c r="BB203" s="92"/>
      <c r="BC203" s="92"/>
      <c r="BD203" s="52"/>
      <c r="BE203" s="92"/>
      <c r="BF203" s="92"/>
      <c r="BG203" s="92"/>
      <c r="BH203" s="92"/>
      <c r="BI203" s="52"/>
      <c r="BJ203" s="52"/>
      <c r="BK203" s="92"/>
      <c r="BL203" s="92"/>
      <c r="BM203" s="92"/>
      <c r="BN203" s="92"/>
      <c r="BO203" s="52"/>
      <c r="BP203" s="92"/>
      <c r="BQ203" s="92"/>
      <c r="BR203" s="92"/>
      <c r="BS203" s="92"/>
      <c r="BT203" s="52"/>
      <c r="BU203" s="92"/>
      <c r="BV203" s="92"/>
      <c r="BW203" s="92"/>
      <c r="BX203" s="21"/>
      <c r="BY203" s="21"/>
      <c r="BZ203" s="21"/>
      <c r="CA203" s="21"/>
      <c r="CB203" s="21"/>
      <c r="CC203" s="21"/>
      <c r="CD203" s="21"/>
      <c r="CE203" s="21"/>
      <c r="CF203" s="21"/>
      <c r="CG203" s="21"/>
      <c r="CH203" s="21"/>
      <c r="CI203" s="21"/>
    </row>
    <row r="204" spans="2:89" hidden="1">
      <c r="B204" s="21"/>
      <c r="C204" s="21"/>
      <c r="D204" s="21"/>
      <c r="E204" s="21"/>
      <c r="F204" s="21"/>
      <c r="G204" s="21"/>
      <c r="H204" s="21"/>
      <c r="I204" s="21"/>
      <c r="J204" s="21"/>
      <c r="K204" s="21"/>
      <c r="L204" s="92"/>
      <c r="M204" s="92"/>
      <c r="N204" s="92"/>
      <c r="O204" s="92"/>
      <c r="P204" s="92"/>
      <c r="Q204" s="92"/>
      <c r="R204" s="92"/>
      <c r="S204" s="92"/>
      <c r="T204" s="69"/>
      <c r="U204" s="69"/>
      <c r="V204" s="92"/>
      <c r="W204" s="52"/>
      <c r="X204" s="52"/>
      <c r="Y204" s="92"/>
      <c r="Z204" s="92"/>
      <c r="AA204" s="92"/>
      <c r="AB204" s="92"/>
      <c r="AC204" s="92"/>
      <c r="AD204" s="92"/>
      <c r="AE204" s="52"/>
      <c r="AF204" s="92"/>
      <c r="AG204" s="52"/>
      <c r="AH204" s="92"/>
      <c r="AI204" s="92"/>
      <c r="AJ204" s="92"/>
      <c r="AK204" s="92"/>
      <c r="AL204" s="52"/>
      <c r="AM204" s="52"/>
      <c r="AN204" s="92"/>
      <c r="AO204" s="92"/>
      <c r="AP204" s="92"/>
      <c r="AQ204" s="25"/>
      <c r="AR204" s="52"/>
      <c r="AS204" s="52"/>
      <c r="AT204" s="92"/>
      <c r="AU204" s="92"/>
      <c r="AV204" s="92"/>
      <c r="AW204" s="92"/>
      <c r="AX204" s="52"/>
      <c r="AY204" s="52"/>
      <c r="AZ204" s="92"/>
      <c r="BA204" s="92"/>
      <c r="BB204" s="92"/>
      <c r="BC204" s="92"/>
      <c r="BD204" s="52"/>
      <c r="BE204" s="92"/>
      <c r="BF204" s="92"/>
      <c r="BG204" s="92"/>
      <c r="BH204" s="92"/>
      <c r="BI204" s="52"/>
      <c r="BJ204" s="52"/>
      <c r="BK204" s="92"/>
      <c r="BL204" s="92"/>
      <c r="BM204" s="92"/>
      <c r="BN204" s="92"/>
      <c r="BO204" s="52"/>
      <c r="BP204" s="92"/>
      <c r="BQ204" s="92"/>
      <c r="BR204" s="92"/>
      <c r="BS204" s="92"/>
      <c r="BT204" s="52"/>
      <c r="BU204" s="92"/>
      <c r="BV204" s="92"/>
      <c r="BW204" s="92"/>
      <c r="BX204" s="21"/>
      <c r="BY204" s="21"/>
      <c r="BZ204" s="21"/>
      <c r="CA204" s="21"/>
      <c r="CB204" s="21"/>
      <c r="CC204" s="21"/>
      <c r="CD204" s="21"/>
      <c r="CE204" s="21"/>
      <c r="CF204" s="21"/>
      <c r="CG204" s="21"/>
      <c r="CH204" s="21"/>
      <c r="CI204" s="21"/>
    </row>
    <row r="205" spans="2:89" hidden="1">
      <c r="B205" s="21"/>
      <c r="C205" s="21"/>
      <c r="D205" s="21"/>
      <c r="E205" s="21"/>
      <c r="F205" s="21"/>
      <c r="G205" s="21"/>
      <c r="H205" s="21"/>
      <c r="I205" s="21"/>
      <c r="J205" s="21"/>
      <c r="K205" s="21"/>
      <c r="L205" s="92"/>
      <c r="M205" s="92"/>
      <c r="N205" s="92"/>
      <c r="O205" s="92"/>
      <c r="P205" s="92"/>
      <c r="Q205" s="92"/>
      <c r="R205" s="92"/>
      <c r="S205" s="92"/>
      <c r="T205" s="69"/>
      <c r="U205" s="69"/>
      <c r="V205" s="92"/>
      <c r="W205" s="52"/>
      <c r="X205" s="52"/>
      <c r="Y205" s="92"/>
      <c r="Z205" s="92"/>
      <c r="AA205" s="92"/>
      <c r="AB205" s="92"/>
      <c r="AC205" s="92"/>
      <c r="AD205" s="92"/>
      <c r="AE205" s="52"/>
      <c r="AF205" s="92"/>
      <c r="AG205" s="52"/>
      <c r="AH205" s="92"/>
      <c r="AI205" s="92"/>
      <c r="AJ205" s="92"/>
      <c r="AK205" s="92"/>
      <c r="AL205" s="52"/>
      <c r="AM205" s="52"/>
      <c r="AN205" s="92"/>
      <c r="AO205" s="92"/>
      <c r="AP205" s="92"/>
      <c r="AQ205" s="25"/>
      <c r="AR205" s="52"/>
      <c r="AS205" s="52"/>
      <c r="AT205" s="92"/>
      <c r="AU205" s="92"/>
      <c r="AV205" s="92"/>
      <c r="AW205" s="92"/>
      <c r="AX205" s="52"/>
      <c r="AY205" s="52"/>
      <c r="AZ205" s="92"/>
      <c r="BA205" s="92"/>
      <c r="BB205" s="92"/>
      <c r="BC205" s="92"/>
      <c r="BD205" s="52"/>
      <c r="BE205" s="92"/>
      <c r="BF205" s="92"/>
      <c r="BG205" s="92"/>
      <c r="BH205" s="92"/>
      <c r="BI205" s="52"/>
      <c r="BJ205" s="52"/>
      <c r="BK205" s="92"/>
      <c r="BL205" s="92"/>
      <c r="BM205" s="92"/>
      <c r="BN205" s="92"/>
      <c r="BO205" s="52"/>
      <c r="BP205" s="92"/>
      <c r="BQ205" s="92"/>
      <c r="BR205" s="92"/>
      <c r="BS205" s="92"/>
      <c r="BT205" s="52"/>
      <c r="BU205" s="92"/>
      <c r="BV205" s="92"/>
      <c r="BW205" s="92"/>
      <c r="BX205" s="21"/>
      <c r="BY205" s="21"/>
      <c r="BZ205" s="21"/>
      <c r="CA205" s="21"/>
      <c r="CB205" s="21"/>
      <c r="CC205" s="21"/>
      <c r="CD205" s="21"/>
      <c r="CE205" s="21"/>
      <c r="CF205" s="21"/>
      <c r="CG205" s="21"/>
      <c r="CH205" s="21"/>
      <c r="CI205" s="21"/>
    </row>
    <row r="206" spans="2:89" hidden="1">
      <c r="B206" s="21"/>
      <c r="C206" s="21"/>
      <c r="D206" s="21"/>
      <c r="E206" s="21"/>
      <c r="F206" s="21"/>
      <c r="G206" s="21"/>
      <c r="H206" s="21"/>
      <c r="I206" s="21"/>
      <c r="J206" s="21"/>
      <c r="K206" s="21"/>
      <c r="L206" s="92"/>
      <c r="M206" s="92"/>
      <c r="N206" s="92"/>
      <c r="O206" s="92"/>
      <c r="P206" s="92"/>
      <c r="Q206" s="92"/>
      <c r="R206" s="92"/>
      <c r="S206" s="92"/>
      <c r="T206" s="69"/>
      <c r="U206" s="69"/>
      <c r="V206" s="92"/>
      <c r="W206" s="52"/>
      <c r="X206" s="52"/>
      <c r="Y206" s="92"/>
      <c r="Z206" s="92"/>
      <c r="AA206" s="92"/>
      <c r="AB206" s="92"/>
      <c r="AC206" s="92"/>
      <c r="AD206" s="92"/>
      <c r="AE206" s="52"/>
      <c r="AF206" s="92"/>
      <c r="AG206" s="52"/>
      <c r="AH206" s="92"/>
      <c r="AI206" s="92"/>
      <c r="AJ206" s="92"/>
      <c r="AK206" s="92"/>
      <c r="AL206" s="52"/>
      <c r="AM206" s="52"/>
      <c r="AN206" s="92"/>
      <c r="AO206" s="92"/>
      <c r="AP206" s="92"/>
      <c r="AQ206" s="25"/>
      <c r="AR206" s="52"/>
      <c r="AS206" s="52"/>
      <c r="AT206" s="92"/>
      <c r="AU206" s="92"/>
      <c r="AV206" s="92"/>
      <c r="AW206" s="92"/>
      <c r="AX206" s="52"/>
      <c r="AY206" s="52"/>
      <c r="AZ206" s="92"/>
      <c r="BA206" s="92"/>
      <c r="BB206" s="92"/>
      <c r="BC206" s="92"/>
      <c r="BD206" s="52"/>
      <c r="BE206" s="92"/>
      <c r="BF206" s="92"/>
      <c r="BG206" s="92"/>
      <c r="BH206" s="92"/>
      <c r="BI206" s="52"/>
      <c r="BJ206" s="52"/>
      <c r="BK206" s="92"/>
      <c r="BL206" s="92"/>
      <c r="BM206" s="92"/>
      <c r="BN206" s="92"/>
      <c r="BO206" s="52"/>
      <c r="BP206" s="92"/>
      <c r="BQ206" s="92"/>
      <c r="BR206" s="92"/>
      <c r="BS206" s="92"/>
      <c r="BT206" s="52"/>
      <c r="BU206" s="92"/>
      <c r="BV206" s="92"/>
      <c r="BW206" s="92"/>
      <c r="BX206" s="21"/>
      <c r="BY206" s="21"/>
      <c r="BZ206" s="21"/>
      <c r="CA206" s="21"/>
      <c r="CB206" s="21"/>
      <c r="CC206" s="21"/>
      <c r="CD206" s="21"/>
      <c r="CE206" s="21"/>
      <c r="CF206" s="21"/>
      <c r="CG206" s="21"/>
      <c r="CH206" s="21"/>
      <c r="CI206" s="21"/>
    </row>
    <row r="207" spans="2:89" hidden="1">
      <c r="B207" s="21"/>
      <c r="C207" s="21"/>
      <c r="D207" s="21"/>
      <c r="E207" s="21"/>
      <c r="F207" s="21"/>
      <c r="G207" s="21"/>
      <c r="H207" s="21"/>
      <c r="I207" s="21"/>
      <c r="J207" s="21"/>
      <c r="K207" s="21"/>
      <c r="L207" s="92"/>
      <c r="M207" s="92"/>
      <c r="N207" s="92"/>
      <c r="O207" s="92"/>
      <c r="P207" s="92"/>
      <c r="Q207" s="92"/>
      <c r="R207" s="92"/>
      <c r="S207" s="92"/>
      <c r="T207" s="69"/>
      <c r="U207" s="69"/>
      <c r="V207" s="92"/>
      <c r="W207" s="52"/>
      <c r="X207" s="52"/>
      <c r="Y207" s="92"/>
      <c r="Z207" s="92"/>
      <c r="AA207" s="92"/>
      <c r="AB207" s="92"/>
      <c r="AC207" s="92"/>
      <c r="AD207" s="92"/>
      <c r="AE207" s="52"/>
      <c r="AF207" s="92"/>
      <c r="AG207" s="52"/>
      <c r="AH207" s="92"/>
      <c r="AI207" s="92"/>
      <c r="AJ207" s="92"/>
      <c r="AK207" s="92"/>
      <c r="AL207" s="52"/>
      <c r="AM207" s="52"/>
      <c r="AN207" s="92"/>
      <c r="AO207" s="92"/>
      <c r="AP207" s="92"/>
      <c r="AQ207" s="25"/>
      <c r="AR207" s="52"/>
      <c r="AS207" s="52"/>
      <c r="AT207" s="92"/>
      <c r="AU207" s="92"/>
      <c r="AV207" s="92"/>
      <c r="AW207" s="92"/>
      <c r="AX207" s="52"/>
      <c r="AY207" s="52"/>
      <c r="AZ207" s="92"/>
      <c r="BA207" s="92"/>
      <c r="BB207" s="92"/>
      <c r="BC207" s="92"/>
      <c r="BD207" s="52"/>
      <c r="BE207" s="92"/>
      <c r="BF207" s="92"/>
      <c r="BG207" s="92"/>
      <c r="BH207" s="92"/>
      <c r="BI207" s="52"/>
      <c r="BJ207" s="52"/>
      <c r="BK207" s="92"/>
      <c r="BL207" s="92"/>
      <c r="BM207" s="92"/>
      <c r="BN207" s="92"/>
      <c r="BO207" s="52"/>
      <c r="BP207" s="92"/>
      <c r="BQ207" s="92"/>
      <c r="BR207" s="92"/>
      <c r="BS207" s="92"/>
      <c r="BT207" s="52"/>
      <c r="BU207" s="92"/>
      <c r="BV207" s="92"/>
      <c r="BW207" s="92"/>
      <c r="BX207" s="21"/>
      <c r="BY207" s="21"/>
      <c r="BZ207" s="21"/>
      <c r="CA207" s="21"/>
      <c r="CB207" s="21"/>
      <c r="CC207" s="21"/>
      <c r="CD207" s="21"/>
      <c r="CE207" s="21"/>
      <c r="CF207" s="21"/>
      <c r="CG207" s="21"/>
      <c r="CH207" s="21"/>
      <c r="CI207" s="21"/>
    </row>
    <row r="208" spans="2:89" hidden="1">
      <c r="B208" s="21"/>
      <c r="C208" s="21"/>
      <c r="D208" s="21"/>
      <c r="E208" s="21"/>
      <c r="F208" s="21"/>
      <c r="G208" s="21"/>
      <c r="H208" s="21"/>
      <c r="I208" s="21"/>
      <c r="J208" s="21"/>
      <c r="K208" s="21"/>
      <c r="L208" s="92"/>
      <c r="M208" s="92"/>
      <c r="N208" s="92"/>
      <c r="O208" s="92"/>
      <c r="P208" s="92"/>
      <c r="Q208" s="92"/>
      <c r="R208" s="92"/>
      <c r="S208" s="92"/>
      <c r="T208" s="69"/>
      <c r="U208" s="69"/>
      <c r="V208" s="92"/>
      <c r="W208" s="52"/>
      <c r="X208" s="52"/>
      <c r="Y208" s="92"/>
      <c r="Z208" s="92"/>
      <c r="AA208" s="92"/>
      <c r="AB208" s="92"/>
      <c r="AC208" s="92"/>
      <c r="AD208" s="92"/>
      <c r="AE208" s="52"/>
      <c r="AF208" s="92"/>
      <c r="AG208" s="52"/>
      <c r="AH208" s="92"/>
      <c r="AI208" s="92"/>
      <c r="AJ208" s="92"/>
      <c r="AK208" s="92"/>
      <c r="AL208" s="52"/>
      <c r="AM208" s="52"/>
      <c r="AN208" s="92"/>
      <c r="AO208" s="92"/>
      <c r="AP208" s="92"/>
      <c r="AQ208" s="25"/>
      <c r="AR208" s="52"/>
      <c r="AS208" s="52"/>
      <c r="AT208" s="92"/>
      <c r="AU208" s="92"/>
      <c r="AV208" s="92"/>
      <c r="AW208" s="92"/>
      <c r="AX208" s="52"/>
      <c r="AY208" s="52"/>
      <c r="AZ208" s="92"/>
      <c r="BA208" s="92"/>
      <c r="BB208" s="92"/>
      <c r="BC208" s="92"/>
      <c r="BD208" s="52"/>
      <c r="BE208" s="92"/>
      <c r="BF208" s="92"/>
      <c r="BG208" s="92"/>
      <c r="BH208" s="92"/>
      <c r="BI208" s="52"/>
      <c r="BJ208" s="52"/>
      <c r="BK208" s="92"/>
      <c r="BL208" s="92"/>
      <c r="BM208" s="92"/>
      <c r="BN208" s="92"/>
      <c r="BO208" s="52"/>
      <c r="BP208" s="92"/>
      <c r="BQ208" s="92"/>
      <c r="BR208" s="92"/>
      <c r="BS208" s="92"/>
      <c r="BT208" s="52"/>
      <c r="BU208" s="92"/>
      <c r="BV208" s="92"/>
      <c r="BW208" s="92"/>
      <c r="BX208" s="21"/>
      <c r="BY208" s="21"/>
      <c r="BZ208" s="21"/>
      <c r="CA208" s="21"/>
      <c r="CB208" s="21"/>
      <c r="CC208" s="21"/>
      <c r="CD208" s="21"/>
      <c r="CE208" s="21"/>
      <c r="CF208" s="21"/>
      <c r="CG208" s="21"/>
      <c r="CH208" s="21"/>
      <c r="CI208" s="21"/>
    </row>
    <row r="209" spans="2:87" hidden="1">
      <c r="B209" s="21"/>
      <c r="C209" s="21"/>
      <c r="D209" s="21"/>
      <c r="E209" s="21"/>
      <c r="F209" s="21"/>
      <c r="G209" s="21"/>
      <c r="H209" s="21"/>
      <c r="I209" s="21"/>
      <c r="J209" s="21"/>
      <c r="K209" s="21"/>
      <c r="L209" s="92"/>
      <c r="M209" s="92"/>
      <c r="N209" s="92"/>
      <c r="O209" s="92"/>
      <c r="P209" s="92"/>
      <c r="Q209" s="92"/>
      <c r="R209" s="92"/>
      <c r="S209" s="92"/>
      <c r="T209" s="69"/>
      <c r="U209" s="69"/>
      <c r="V209" s="92"/>
      <c r="W209" s="52"/>
      <c r="X209" s="52"/>
      <c r="Y209" s="92"/>
      <c r="Z209" s="92"/>
      <c r="AA209" s="92"/>
      <c r="AB209" s="92"/>
      <c r="AC209" s="92"/>
      <c r="AD209" s="92"/>
      <c r="AE209" s="52"/>
      <c r="AF209" s="92"/>
      <c r="AG209" s="52"/>
      <c r="AH209" s="92"/>
      <c r="AI209" s="92"/>
      <c r="AJ209" s="92"/>
      <c r="AK209" s="92"/>
      <c r="AL209" s="52"/>
      <c r="AM209" s="52"/>
      <c r="AN209" s="92"/>
      <c r="AO209" s="92"/>
      <c r="AP209" s="92"/>
      <c r="AQ209" s="25"/>
      <c r="AR209" s="52"/>
      <c r="AS209" s="52"/>
      <c r="AT209" s="92"/>
      <c r="AU209" s="92"/>
      <c r="AV209" s="92"/>
      <c r="AW209" s="92"/>
      <c r="AX209" s="52"/>
      <c r="AY209" s="52"/>
      <c r="AZ209" s="92"/>
      <c r="BA209" s="92"/>
      <c r="BB209" s="92"/>
      <c r="BC209" s="92"/>
      <c r="BD209" s="52"/>
      <c r="BE209" s="92"/>
      <c r="BF209" s="92"/>
      <c r="BG209" s="92"/>
      <c r="BH209" s="92"/>
      <c r="BI209" s="52"/>
      <c r="BJ209" s="52"/>
      <c r="BK209" s="92"/>
      <c r="BL209" s="92"/>
      <c r="BM209" s="92"/>
      <c r="BN209" s="92"/>
      <c r="BO209" s="52"/>
      <c r="BP209" s="92"/>
      <c r="BQ209" s="92"/>
      <c r="BR209" s="92"/>
      <c r="BS209" s="92"/>
      <c r="BT209" s="52"/>
      <c r="BU209" s="92"/>
      <c r="BV209" s="92"/>
      <c r="BW209" s="92"/>
      <c r="BX209" s="21"/>
      <c r="BY209" s="21"/>
      <c r="BZ209" s="21"/>
      <c r="CA209" s="21"/>
      <c r="CB209" s="21"/>
      <c r="CC209" s="21"/>
      <c r="CD209" s="21"/>
      <c r="CE209" s="21"/>
      <c r="CF209" s="21"/>
      <c r="CG209" s="21"/>
      <c r="CH209" s="21"/>
      <c r="CI209" s="21"/>
    </row>
    <row r="210" spans="2:87" hidden="1">
      <c r="B210" s="21"/>
      <c r="C210" s="21"/>
      <c r="D210" s="21"/>
      <c r="E210" s="21"/>
      <c r="F210" s="21"/>
      <c r="G210" s="21"/>
      <c r="H210" s="21"/>
      <c r="I210" s="21"/>
      <c r="J210" s="21"/>
      <c r="K210" s="21"/>
      <c r="L210" s="92"/>
      <c r="M210" s="92"/>
      <c r="N210" s="92"/>
      <c r="O210" s="92"/>
      <c r="P210" s="92"/>
      <c r="Q210" s="92"/>
      <c r="R210" s="92"/>
      <c r="S210" s="92"/>
      <c r="T210" s="69"/>
      <c r="U210" s="69"/>
      <c r="V210" s="92"/>
      <c r="W210" s="52"/>
      <c r="X210" s="52"/>
      <c r="Y210" s="92"/>
      <c r="Z210" s="92"/>
      <c r="AA210" s="92"/>
      <c r="AB210" s="92"/>
      <c r="AC210" s="92"/>
      <c r="AD210" s="92"/>
      <c r="AE210" s="52"/>
      <c r="AF210" s="92"/>
      <c r="AG210" s="52"/>
      <c r="AH210" s="92"/>
      <c r="AI210" s="92"/>
      <c r="AJ210" s="92"/>
      <c r="AK210" s="92"/>
      <c r="AL210" s="52"/>
      <c r="AM210" s="52"/>
      <c r="AN210" s="92"/>
      <c r="AO210" s="92"/>
      <c r="AP210" s="92"/>
      <c r="AQ210" s="25"/>
      <c r="AR210" s="52"/>
      <c r="AS210" s="52"/>
      <c r="AT210" s="92"/>
      <c r="AU210" s="92"/>
      <c r="AV210" s="92"/>
      <c r="AW210" s="92"/>
      <c r="AX210" s="52"/>
      <c r="AY210" s="52"/>
      <c r="AZ210" s="92"/>
      <c r="BA210" s="92"/>
      <c r="BB210" s="92"/>
      <c r="BC210" s="92"/>
      <c r="BD210" s="52"/>
      <c r="BE210" s="92"/>
      <c r="BF210" s="92"/>
      <c r="BG210" s="92"/>
      <c r="BH210" s="92"/>
      <c r="BI210" s="52"/>
      <c r="BJ210" s="52"/>
      <c r="BK210" s="92"/>
      <c r="BL210" s="92"/>
      <c r="BM210" s="92"/>
      <c r="BN210" s="92"/>
      <c r="BO210" s="52"/>
      <c r="BP210" s="92"/>
      <c r="BQ210" s="92"/>
      <c r="BR210" s="92"/>
      <c r="BS210" s="92"/>
      <c r="BT210" s="52"/>
      <c r="BU210" s="92"/>
      <c r="BV210" s="92"/>
      <c r="BW210" s="92"/>
      <c r="BX210" s="21"/>
      <c r="BY210" s="21"/>
      <c r="BZ210" s="21"/>
      <c r="CA210" s="21"/>
      <c r="CB210" s="21"/>
      <c r="CC210" s="21"/>
      <c r="CD210" s="21"/>
      <c r="CE210" s="21"/>
      <c r="CF210" s="21"/>
      <c r="CG210" s="21"/>
      <c r="CH210" s="21"/>
      <c r="CI210" s="21"/>
    </row>
    <row r="211" spans="2:87" hidden="1">
      <c r="B211" s="21"/>
      <c r="C211" s="21"/>
      <c r="D211" s="21"/>
      <c r="E211" s="21"/>
      <c r="F211" s="21"/>
      <c r="G211" s="21"/>
      <c r="H211" s="21"/>
      <c r="I211" s="21"/>
      <c r="J211" s="21"/>
      <c r="K211" s="21"/>
      <c r="L211" s="92"/>
      <c r="M211" s="92"/>
      <c r="N211" s="92"/>
      <c r="O211" s="92"/>
      <c r="P211" s="92"/>
      <c r="Q211" s="92"/>
      <c r="R211" s="92"/>
      <c r="S211" s="92"/>
      <c r="T211" s="69"/>
      <c r="U211" s="69"/>
      <c r="V211" s="92"/>
      <c r="W211" s="52"/>
      <c r="X211" s="52"/>
      <c r="Y211" s="92"/>
      <c r="Z211" s="92"/>
      <c r="AA211" s="92"/>
      <c r="AB211" s="92"/>
      <c r="AC211" s="92"/>
      <c r="AD211" s="92"/>
      <c r="AE211" s="52"/>
      <c r="AF211" s="92"/>
      <c r="AG211" s="52"/>
      <c r="AH211" s="92"/>
      <c r="AI211" s="92"/>
      <c r="AJ211" s="92"/>
      <c r="AK211" s="92"/>
      <c r="AL211" s="52"/>
      <c r="AM211" s="52"/>
      <c r="AN211" s="92"/>
      <c r="AO211" s="92"/>
      <c r="AP211" s="92"/>
      <c r="AQ211" s="25"/>
      <c r="AR211" s="52"/>
      <c r="AS211" s="52"/>
      <c r="AT211" s="92"/>
      <c r="AU211" s="92"/>
      <c r="AV211" s="92"/>
      <c r="AW211" s="92"/>
      <c r="AX211" s="52"/>
      <c r="AY211" s="52"/>
      <c r="AZ211" s="92"/>
      <c r="BA211" s="92"/>
      <c r="BB211" s="92"/>
      <c r="BC211" s="92"/>
      <c r="BD211" s="52"/>
      <c r="BE211" s="92"/>
      <c r="BF211" s="92"/>
      <c r="BG211" s="92"/>
      <c r="BH211" s="92"/>
      <c r="BI211" s="52"/>
      <c r="BJ211" s="52"/>
      <c r="BK211" s="92"/>
      <c r="BL211" s="92"/>
      <c r="BM211" s="92"/>
      <c r="BN211" s="92"/>
      <c r="BO211" s="52"/>
      <c r="BP211" s="92"/>
      <c r="BQ211" s="92"/>
      <c r="BR211" s="92"/>
      <c r="BS211" s="92"/>
      <c r="BT211" s="52"/>
      <c r="BU211" s="92"/>
      <c r="BV211" s="92"/>
      <c r="BW211" s="92"/>
      <c r="BX211" s="21"/>
      <c r="BY211" s="21"/>
      <c r="BZ211" s="21"/>
      <c r="CA211" s="21"/>
      <c r="CB211" s="21"/>
      <c r="CC211" s="21"/>
      <c r="CD211" s="21"/>
      <c r="CE211" s="21"/>
      <c r="CF211" s="21"/>
      <c r="CG211" s="21"/>
      <c r="CH211" s="21"/>
      <c r="CI211" s="21"/>
    </row>
    <row r="212" spans="2:87" hidden="1">
      <c r="B212" s="21"/>
      <c r="C212" s="21"/>
      <c r="D212" s="21"/>
      <c r="E212" s="21"/>
      <c r="F212" s="21"/>
      <c r="G212" s="21"/>
      <c r="H212" s="21"/>
      <c r="I212" s="21"/>
      <c r="J212" s="21"/>
      <c r="K212" s="21"/>
      <c r="L212" s="92"/>
      <c r="M212" s="92"/>
      <c r="N212" s="92"/>
      <c r="O212" s="92"/>
      <c r="P212" s="92"/>
      <c r="Q212" s="92"/>
      <c r="R212" s="92"/>
      <c r="S212" s="92"/>
      <c r="T212" s="69"/>
      <c r="U212" s="69"/>
      <c r="V212" s="92"/>
      <c r="W212" s="52"/>
      <c r="X212" s="52"/>
      <c r="Y212" s="92"/>
      <c r="Z212" s="92"/>
      <c r="AA212" s="92"/>
      <c r="AB212" s="92"/>
      <c r="AC212" s="92"/>
      <c r="AD212" s="92"/>
      <c r="AE212" s="52"/>
      <c r="AF212" s="92"/>
      <c r="AG212" s="52"/>
      <c r="AH212" s="92"/>
      <c r="AI212" s="92"/>
      <c r="AJ212" s="92"/>
      <c r="AK212" s="92"/>
      <c r="AL212" s="52"/>
      <c r="AM212" s="52"/>
      <c r="AN212" s="92"/>
      <c r="AO212" s="92"/>
      <c r="AP212" s="92"/>
      <c r="AQ212" s="25"/>
      <c r="AR212" s="52"/>
      <c r="AS212" s="52"/>
      <c r="AT212" s="92"/>
      <c r="AU212" s="92"/>
      <c r="AV212" s="92"/>
      <c r="AW212" s="92"/>
      <c r="AX212" s="52"/>
      <c r="AY212" s="52"/>
      <c r="AZ212" s="92"/>
      <c r="BA212" s="92"/>
      <c r="BB212" s="92"/>
      <c r="BC212" s="92"/>
      <c r="BD212" s="52"/>
      <c r="BE212" s="92"/>
      <c r="BF212" s="92"/>
      <c r="BG212" s="92"/>
      <c r="BH212" s="92"/>
      <c r="BI212" s="52"/>
      <c r="BJ212" s="52"/>
      <c r="BK212" s="92"/>
      <c r="BL212" s="92"/>
      <c r="BM212" s="92"/>
      <c r="BN212" s="92"/>
      <c r="BO212" s="52"/>
      <c r="BP212" s="92"/>
      <c r="BQ212" s="92"/>
      <c r="BR212" s="92"/>
      <c r="BS212" s="92"/>
      <c r="BT212" s="52"/>
      <c r="BU212" s="92"/>
      <c r="BV212" s="92"/>
      <c r="BW212" s="92"/>
      <c r="BX212" s="21"/>
      <c r="BY212" s="21"/>
      <c r="BZ212" s="21"/>
      <c r="CA212" s="21"/>
      <c r="CB212" s="21"/>
      <c r="CC212" s="21"/>
      <c r="CD212" s="21"/>
      <c r="CE212" s="21"/>
      <c r="CF212" s="21"/>
      <c r="CG212" s="21"/>
      <c r="CH212" s="21"/>
      <c r="CI212" s="21"/>
    </row>
    <row r="213" spans="2:87" hidden="1">
      <c r="B213" s="21"/>
      <c r="C213" s="21"/>
      <c r="D213" s="21"/>
      <c r="E213" s="21"/>
      <c r="F213" s="21"/>
      <c r="G213" s="21"/>
      <c r="H213" s="21"/>
      <c r="I213" s="21"/>
      <c r="J213" s="21"/>
      <c r="K213" s="21"/>
      <c r="L213" s="92"/>
      <c r="M213" s="92"/>
      <c r="N213" s="92"/>
      <c r="O213" s="92"/>
      <c r="P213" s="92"/>
      <c r="Q213" s="92"/>
      <c r="R213" s="92"/>
      <c r="S213" s="92"/>
      <c r="T213" s="69"/>
      <c r="U213" s="69"/>
      <c r="V213" s="92"/>
      <c r="W213" s="52"/>
      <c r="X213" s="52"/>
      <c r="Y213" s="92"/>
      <c r="Z213" s="92"/>
      <c r="AA213" s="92"/>
      <c r="AB213" s="92"/>
      <c r="AC213" s="92"/>
      <c r="AD213" s="92"/>
      <c r="AE213" s="52"/>
      <c r="AF213" s="92"/>
      <c r="AG213" s="52"/>
      <c r="AH213" s="92"/>
      <c r="AI213" s="92"/>
      <c r="AJ213" s="92"/>
      <c r="AK213" s="92"/>
      <c r="AL213" s="52"/>
      <c r="AM213" s="52"/>
      <c r="AN213" s="92"/>
      <c r="AO213" s="92"/>
      <c r="AP213" s="92"/>
      <c r="AQ213" s="25"/>
      <c r="AR213" s="52"/>
      <c r="AS213" s="52"/>
      <c r="AT213" s="92"/>
      <c r="AU213" s="92"/>
      <c r="AV213" s="92"/>
      <c r="AW213" s="92"/>
      <c r="AX213" s="52"/>
      <c r="AY213" s="52"/>
      <c r="AZ213" s="92"/>
      <c r="BA213" s="92"/>
      <c r="BB213" s="92"/>
      <c r="BC213" s="92"/>
      <c r="BD213" s="52"/>
      <c r="BE213" s="92"/>
      <c r="BF213" s="92"/>
      <c r="BG213" s="92"/>
      <c r="BH213" s="92"/>
      <c r="BI213" s="52"/>
      <c r="BJ213" s="52"/>
      <c r="BK213" s="92"/>
      <c r="BL213" s="92"/>
      <c r="BM213" s="92"/>
      <c r="BN213" s="92"/>
      <c r="BO213" s="52"/>
      <c r="BP213" s="92"/>
      <c r="BQ213" s="92"/>
      <c r="BR213" s="92"/>
      <c r="BS213" s="92"/>
      <c r="BT213" s="52"/>
      <c r="BU213" s="92"/>
      <c r="BV213" s="92"/>
      <c r="BW213" s="92"/>
      <c r="BX213" s="21"/>
      <c r="BY213" s="21"/>
      <c r="BZ213" s="21"/>
      <c r="CA213" s="21"/>
      <c r="CB213" s="21"/>
      <c r="CC213" s="21"/>
      <c r="CD213" s="21"/>
      <c r="CE213" s="21"/>
      <c r="CF213" s="21"/>
      <c r="CG213" s="21"/>
      <c r="CH213" s="21"/>
      <c r="CI213" s="21"/>
    </row>
    <row r="214" spans="2:87" hidden="1">
      <c r="B214" s="21"/>
      <c r="C214" s="21"/>
      <c r="D214" s="21"/>
      <c r="E214" s="21"/>
      <c r="F214" s="21"/>
      <c r="G214" s="21"/>
      <c r="H214" s="21"/>
      <c r="I214" s="21"/>
      <c r="J214" s="21"/>
      <c r="K214" s="21"/>
      <c r="L214" s="92"/>
      <c r="M214" s="92"/>
      <c r="N214" s="92"/>
      <c r="O214" s="92"/>
      <c r="P214" s="92"/>
      <c r="Q214" s="92"/>
      <c r="R214" s="92"/>
      <c r="S214" s="92"/>
      <c r="T214" s="69"/>
      <c r="U214" s="69"/>
      <c r="V214" s="92"/>
      <c r="W214" s="52"/>
      <c r="X214" s="52"/>
      <c r="Y214" s="92"/>
      <c r="Z214" s="92"/>
      <c r="AA214" s="92"/>
      <c r="AB214" s="92"/>
      <c r="AC214" s="92"/>
      <c r="AD214" s="92"/>
      <c r="AE214" s="52"/>
      <c r="AF214" s="92"/>
      <c r="AG214" s="52"/>
      <c r="AH214" s="92"/>
      <c r="AI214" s="92"/>
      <c r="AJ214" s="92"/>
      <c r="AK214" s="92"/>
      <c r="AL214" s="52"/>
      <c r="AM214" s="52"/>
      <c r="AN214" s="92"/>
      <c r="AO214" s="92"/>
      <c r="AP214" s="92"/>
      <c r="AQ214" s="25"/>
      <c r="AR214" s="52"/>
      <c r="AS214" s="52"/>
      <c r="AT214" s="92"/>
      <c r="AU214" s="92"/>
      <c r="AV214" s="92"/>
      <c r="AW214" s="92"/>
      <c r="AX214" s="52"/>
      <c r="AY214" s="52"/>
      <c r="AZ214" s="92"/>
      <c r="BA214" s="92"/>
      <c r="BB214" s="92"/>
      <c r="BC214" s="92"/>
      <c r="BD214" s="52"/>
      <c r="BE214" s="92"/>
      <c r="BF214" s="92"/>
      <c r="BG214" s="92"/>
      <c r="BH214" s="92"/>
      <c r="BI214" s="52"/>
      <c r="BJ214" s="52"/>
      <c r="BK214" s="92"/>
      <c r="BL214" s="92"/>
      <c r="BM214" s="92"/>
      <c r="BN214" s="92"/>
      <c r="BO214" s="52"/>
      <c r="BP214" s="92"/>
      <c r="BQ214" s="92"/>
      <c r="BR214" s="92"/>
      <c r="BS214" s="92"/>
      <c r="BT214" s="52"/>
      <c r="BU214" s="92"/>
      <c r="BV214" s="92"/>
      <c r="BW214" s="92"/>
      <c r="BX214" s="21"/>
      <c r="BY214" s="21"/>
      <c r="BZ214" s="21"/>
      <c r="CA214" s="21"/>
      <c r="CB214" s="21"/>
      <c r="CC214" s="21"/>
      <c r="CD214" s="21"/>
      <c r="CE214" s="21"/>
      <c r="CF214" s="21"/>
      <c r="CG214" s="21"/>
      <c r="CH214" s="21"/>
      <c r="CI214" s="21"/>
    </row>
    <row r="215" spans="2:87" hidden="1">
      <c r="B215" s="21"/>
      <c r="C215" s="21"/>
      <c r="D215" s="21"/>
      <c r="E215" s="21"/>
      <c r="F215" s="21"/>
      <c r="G215" s="21"/>
      <c r="H215" s="21"/>
      <c r="I215" s="21"/>
      <c r="J215" s="21"/>
      <c r="K215" s="21"/>
      <c r="L215" s="92"/>
      <c r="M215" s="92"/>
      <c r="N215" s="92"/>
      <c r="O215" s="92"/>
      <c r="P215" s="92"/>
      <c r="Q215" s="92"/>
      <c r="R215" s="92"/>
      <c r="S215" s="92"/>
      <c r="T215" s="69"/>
      <c r="U215" s="69"/>
      <c r="V215" s="92"/>
      <c r="W215" s="52"/>
      <c r="X215" s="52"/>
      <c r="Y215" s="92"/>
      <c r="Z215" s="92"/>
      <c r="AA215" s="92"/>
      <c r="AB215" s="92"/>
      <c r="AC215" s="92"/>
      <c r="AD215" s="92"/>
      <c r="AE215" s="52"/>
      <c r="AF215" s="92"/>
      <c r="AG215" s="52"/>
      <c r="AH215" s="92"/>
      <c r="AI215" s="92"/>
      <c r="AJ215" s="92"/>
      <c r="AK215" s="92"/>
      <c r="AL215" s="52"/>
      <c r="AM215" s="52"/>
      <c r="AN215" s="92"/>
      <c r="AO215" s="92"/>
      <c r="AP215" s="92"/>
      <c r="AQ215" s="25"/>
      <c r="AR215" s="52"/>
      <c r="AS215" s="52"/>
      <c r="AT215" s="92"/>
      <c r="AU215" s="92"/>
      <c r="AV215" s="92"/>
      <c r="AW215" s="92"/>
      <c r="AX215" s="52"/>
      <c r="AY215" s="52"/>
      <c r="AZ215" s="92"/>
      <c r="BA215" s="92"/>
      <c r="BB215" s="92"/>
      <c r="BC215" s="92"/>
      <c r="BD215" s="52"/>
      <c r="BE215" s="92"/>
      <c r="BF215" s="92"/>
      <c r="BG215" s="92"/>
      <c r="BH215" s="92"/>
      <c r="BI215" s="52"/>
      <c r="BJ215" s="52"/>
      <c r="BK215" s="92"/>
      <c r="BL215" s="92"/>
      <c r="BM215" s="92"/>
      <c r="BN215" s="92"/>
      <c r="BO215" s="52"/>
      <c r="BP215" s="92"/>
      <c r="BQ215" s="92"/>
      <c r="BR215" s="92"/>
      <c r="BS215" s="92"/>
      <c r="BT215" s="52"/>
      <c r="BU215" s="92"/>
      <c r="BV215" s="92"/>
      <c r="BW215" s="92"/>
      <c r="BX215" s="21"/>
      <c r="BY215" s="21"/>
      <c r="BZ215" s="21"/>
      <c r="CA215" s="21"/>
      <c r="CB215" s="21"/>
      <c r="CC215" s="21"/>
      <c r="CD215" s="21"/>
      <c r="CE215" s="21"/>
      <c r="CF215" s="21"/>
      <c r="CG215" s="21"/>
      <c r="CH215" s="21"/>
      <c r="CI215" s="21"/>
    </row>
    <row r="216" spans="2:87" hidden="1">
      <c r="B216" s="21"/>
      <c r="C216" s="21"/>
      <c r="D216" s="21"/>
      <c r="E216" s="21"/>
      <c r="F216" s="21"/>
      <c r="G216" s="21"/>
      <c r="H216" s="21"/>
      <c r="I216" s="21"/>
      <c r="J216" s="21"/>
      <c r="K216" s="21"/>
      <c r="L216" s="92"/>
      <c r="M216" s="92"/>
      <c r="N216" s="92"/>
      <c r="O216" s="92"/>
      <c r="P216" s="92"/>
      <c r="Q216" s="92"/>
      <c r="R216" s="92"/>
      <c r="S216" s="92"/>
      <c r="T216" s="69"/>
      <c r="U216" s="69"/>
      <c r="V216" s="92"/>
      <c r="W216" s="52"/>
      <c r="X216" s="52"/>
      <c r="Y216" s="92"/>
      <c r="Z216" s="92"/>
      <c r="AA216" s="92"/>
      <c r="AB216" s="92"/>
      <c r="AC216" s="92"/>
      <c r="AD216" s="92"/>
      <c r="AE216" s="52"/>
      <c r="AF216" s="92"/>
      <c r="AG216" s="52"/>
      <c r="AH216" s="92"/>
      <c r="AI216" s="92"/>
      <c r="AJ216" s="92"/>
      <c r="AK216" s="92"/>
      <c r="AL216" s="52"/>
      <c r="AM216" s="52"/>
      <c r="AN216" s="92"/>
      <c r="AO216" s="92"/>
      <c r="AP216" s="92"/>
      <c r="AQ216" s="25"/>
      <c r="AR216" s="52"/>
      <c r="AS216" s="52"/>
      <c r="AT216" s="92"/>
      <c r="AU216" s="92"/>
      <c r="AV216" s="92"/>
      <c r="AW216" s="92"/>
      <c r="AX216" s="52"/>
      <c r="AY216" s="52"/>
      <c r="AZ216" s="92"/>
      <c r="BA216" s="92"/>
      <c r="BB216" s="92"/>
      <c r="BC216" s="92"/>
      <c r="BD216" s="52"/>
      <c r="BE216" s="92"/>
      <c r="BF216" s="92"/>
      <c r="BG216" s="92"/>
      <c r="BH216" s="92"/>
      <c r="BI216" s="52"/>
      <c r="BJ216" s="52"/>
      <c r="BK216" s="92"/>
      <c r="BL216" s="92"/>
      <c r="BM216" s="92"/>
      <c r="BN216" s="92"/>
      <c r="BO216" s="52"/>
      <c r="BP216" s="92"/>
      <c r="BQ216" s="92"/>
      <c r="BR216" s="92"/>
      <c r="BS216" s="92"/>
      <c r="BT216" s="52"/>
      <c r="BU216" s="92"/>
      <c r="BV216" s="92"/>
      <c r="BW216" s="92"/>
      <c r="BX216" s="21"/>
      <c r="BY216" s="21"/>
      <c r="BZ216" s="21"/>
      <c r="CA216" s="21"/>
      <c r="CB216" s="21"/>
      <c r="CC216" s="21"/>
      <c r="CD216" s="21"/>
      <c r="CE216" s="21"/>
      <c r="CF216" s="21"/>
      <c r="CG216" s="21"/>
      <c r="CH216" s="21"/>
      <c r="CI216" s="21"/>
    </row>
    <row r="217" spans="2:87" hidden="1">
      <c r="B217" s="21"/>
      <c r="C217" s="21"/>
      <c r="D217" s="21"/>
      <c r="E217" s="21"/>
      <c r="F217" s="21"/>
      <c r="G217" s="21"/>
      <c r="H217" s="21"/>
      <c r="I217" s="21"/>
      <c r="J217" s="21"/>
      <c r="K217" s="21"/>
      <c r="L217" s="92"/>
      <c r="M217" s="92"/>
      <c r="N217" s="92"/>
      <c r="O217" s="92"/>
      <c r="P217" s="92"/>
      <c r="Q217" s="92"/>
      <c r="R217" s="92"/>
      <c r="S217" s="92"/>
      <c r="T217" s="69"/>
      <c r="U217" s="69"/>
      <c r="V217" s="92"/>
      <c r="W217" s="52"/>
      <c r="X217" s="52"/>
      <c r="Y217" s="92"/>
      <c r="Z217" s="92"/>
      <c r="AA217" s="92"/>
      <c r="AB217" s="92"/>
      <c r="AC217" s="92"/>
      <c r="AD217" s="92"/>
      <c r="AE217" s="52"/>
      <c r="AF217" s="92"/>
      <c r="AG217" s="52"/>
      <c r="AH217" s="92"/>
      <c r="AI217" s="92"/>
      <c r="AJ217" s="92"/>
      <c r="AK217" s="92"/>
      <c r="AL217" s="52"/>
      <c r="AM217" s="52"/>
      <c r="AN217" s="92"/>
      <c r="AO217" s="92"/>
      <c r="AP217" s="92"/>
      <c r="AQ217" s="25"/>
      <c r="AR217" s="52"/>
      <c r="AS217" s="52"/>
      <c r="AT217" s="92"/>
      <c r="AU217" s="92"/>
      <c r="AV217" s="92"/>
      <c r="AW217" s="92"/>
      <c r="AX217" s="52"/>
      <c r="AY217" s="52"/>
      <c r="AZ217" s="92"/>
      <c r="BA217" s="92"/>
      <c r="BB217" s="92"/>
      <c r="BC217" s="92"/>
      <c r="BD217" s="52"/>
      <c r="BE217" s="92"/>
      <c r="BF217" s="92"/>
      <c r="BG217" s="92"/>
      <c r="BH217" s="92"/>
      <c r="BI217" s="52"/>
      <c r="BJ217" s="52"/>
      <c r="BK217" s="92"/>
      <c r="BL217" s="92"/>
      <c r="BM217" s="92"/>
      <c r="BN217" s="92"/>
      <c r="BO217" s="52"/>
      <c r="BP217" s="92"/>
      <c r="BQ217" s="92"/>
      <c r="BR217" s="92"/>
      <c r="BS217" s="92"/>
      <c r="BT217" s="52"/>
      <c r="BU217" s="92"/>
      <c r="BV217" s="92"/>
      <c r="BW217" s="92"/>
      <c r="BX217" s="21"/>
      <c r="BY217" s="21"/>
      <c r="BZ217" s="21"/>
      <c r="CA217" s="21"/>
      <c r="CB217" s="21"/>
      <c r="CC217" s="21"/>
      <c r="CD217" s="21"/>
      <c r="CE217" s="21"/>
      <c r="CF217" s="21"/>
      <c r="CG217" s="21"/>
      <c r="CH217" s="21"/>
      <c r="CI217" s="21"/>
    </row>
    <row r="218" spans="2:87" hidden="1">
      <c r="B218" s="21"/>
      <c r="C218" s="21"/>
      <c r="D218" s="21"/>
      <c r="E218" s="21"/>
      <c r="F218" s="21"/>
      <c r="G218" s="21"/>
      <c r="H218" s="21"/>
      <c r="I218" s="21"/>
      <c r="J218" s="21"/>
      <c r="K218" s="21"/>
      <c r="L218" s="92"/>
      <c r="M218" s="92"/>
      <c r="N218" s="92"/>
      <c r="O218" s="92"/>
      <c r="P218" s="92"/>
      <c r="Q218" s="92"/>
      <c r="R218" s="92"/>
      <c r="S218" s="92"/>
      <c r="T218" s="69"/>
      <c r="U218" s="69"/>
      <c r="V218" s="92"/>
      <c r="W218" s="52"/>
      <c r="X218" s="52"/>
      <c r="Y218" s="92"/>
      <c r="Z218" s="92"/>
      <c r="AA218" s="92"/>
      <c r="AB218" s="92"/>
      <c r="AC218" s="92"/>
      <c r="AD218" s="92"/>
      <c r="AE218" s="52"/>
      <c r="AF218" s="92"/>
      <c r="AG218" s="52"/>
      <c r="AH218" s="92"/>
      <c r="AI218" s="92"/>
      <c r="AJ218" s="92"/>
      <c r="AK218" s="92"/>
      <c r="AL218" s="52"/>
      <c r="AM218" s="52"/>
      <c r="AN218" s="92"/>
      <c r="AO218" s="92"/>
      <c r="AP218" s="92"/>
      <c r="AQ218" s="25"/>
      <c r="AR218" s="52"/>
      <c r="AS218" s="52"/>
      <c r="AT218" s="92"/>
      <c r="AU218" s="92"/>
      <c r="AV218" s="92"/>
      <c r="AW218" s="92"/>
      <c r="AX218" s="52"/>
      <c r="AY218" s="52"/>
      <c r="AZ218" s="92"/>
      <c r="BA218" s="92"/>
      <c r="BB218" s="92"/>
      <c r="BC218" s="92"/>
      <c r="BD218" s="52"/>
      <c r="BE218" s="92"/>
      <c r="BF218" s="92"/>
      <c r="BG218" s="92"/>
      <c r="BH218" s="92"/>
      <c r="BI218" s="52"/>
      <c r="BJ218" s="52"/>
      <c r="BK218" s="92"/>
      <c r="BL218" s="92"/>
      <c r="BM218" s="92"/>
      <c r="BN218" s="92"/>
      <c r="BO218" s="52"/>
      <c r="BP218" s="92"/>
      <c r="BQ218" s="92"/>
      <c r="BR218" s="92"/>
      <c r="BS218" s="92"/>
      <c r="BT218" s="52"/>
      <c r="BU218" s="92"/>
      <c r="BV218" s="92"/>
      <c r="BW218" s="92"/>
      <c r="BX218" s="21"/>
      <c r="BY218" s="21"/>
      <c r="BZ218" s="21"/>
      <c r="CA218" s="21"/>
      <c r="CB218" s="21"/>
      <c r="CC218" s="21"/>
      <c r="CD218" s="21"/>
      <c r="CE218" s="21"/>
      <c r="CF218" s="21"/>
      <c r="CG218" s="21"/>
      <c r="CH218" s="21"/>
      <c r="CI218" s="21"/>
    </row>
    <row r="219" spans="2:87" hidden="1">
      <c r="B219" s="21"/>
      <c r="C219" s="21"/>
      <c r="D219" s="21"/>
      <c r="E219" s="21"/>
      <c r="F219" s="21"/>
      <c r="G219" s="21"/>
      <c r="H219" s="21"/>
      <c r="I219" s="21"/>
      <c r="J219" s="21"/>
      <c r="K219" s="21"/>
      <c r="L219" s="92"/>
      <c r="M219" s="92"/>
      <c r="N219" s="92"/>
      <c r="O219" s="92"/>
      <c r="P219" s="92"/>
      <c r="Q219" s="92"/>
      <c r="R219" s="92"/>
      <c r="S219" s="92"/>
      <c r="T219" s="69"/>
      <c r="U219" s="69"/>
      <c r="V219" s="92"/>
      <c r="W219" s="52"/>
      <c r="X219" s="52"/>
      <c r="Y219" s="92"/>
      <c r="Z219" s="92"/>
      <c r="AA219" s="92"/>
      <c r="AB219" s="92"/>
      <c r="AC219" s="92"/>
      <c r="AD219" s="92"/>
      <c r="AE219" s="52"/>
      <c r="AF219" s="92"/>
      <c r="AG219" s="52"/>
      <c r="AH219" s="92"/>
      <c r="AI219" s="92"/>
      <c r="AJ219" s="92"/>
      <c r="AK219" s="92"/>
      <c r="AL219" s="52"/>
      <c r="AM219" s="52"/>
      <c r="AN219" s="92"/>
      <c r="AO219" s="92"/>
      <c r="AP219" s="92"/>
      <c r="AQ219" s="25"/>
      <c r="AR219" s="52"/>
      <c r="AS219" s="52"/>
      <c r="AT219" s="92"/>
      <c r="AU219" s="92"/>
      <c r="AV219" s="92"/>
      <c r="AW219" s="92"/>
      <c r="AX219" s="52"/>
      <c r="AY219" s="52"/>
      <c r="AZ219" s="92"/>
      <c r="BA219" s="92"/>
      <c r="BB219" s="92"/>
      <c r="BC219" s="92"/>
      <c r="BD219" s="52"/>
      <c r="BE219" s="92"/>
      <c r="BF219" s="92"/>
      <c r="BG219" s="92"/>
      <c r="BH219" s="92"/>
      <c r="BI219" s="52"/>
      <c r="BJ219" s="52"/>
      <c r="BK219" s="92"/>
      <c r="BL219" s="92"/>
      <c r="BM219" s="92"/>
      <c r="BN219" s="92"/>
      <c r="BO219" s="52"/>
      <c r="BP219" s="92"/>
      <c r="BQ219" s="92"/>
      <c r="BR219" s="92"/>
      <c r="BS219" s="92"/>
      <c r="BT219" s="52"/>
      <c r="BU219" s="92"/>
      <c r="BV219" s="92"/>
      <c r="BW219" s="92"/>
      <c r="BX219" s="21"/>
      <c r="BY219" s="21"/>
      <c r="BZ219" s="21"/>
      <c r="CA219" s="21"/>
      <c r="CB219" s="21"/>
      <c r="CC219" s="21"/>
      <c r="CD219" s="21"/>
      <c r="CE219" s="21"/>
      <c r="CF219" s="21"/>
      <c r="CG219" s="21"/>
      <c r="CH219" s="21"/>
      <c r="CI219" s="21"/>
    </row>
    <row r="220" spans="2:87" hidden="1">
      <c r="B220" s="21"/>
      <c r="C220" s="21"/>
      <c r="D220" s="21"/>
      <c r="E220" s="21"/>
      <c r="F220" s="21"/>
      <c r="G220" s="21"/>
      <c r="H220" s="21"/>
      <c r="I220" s="21"/>
      <c r="J220" s="21"/>
      <c r="K220" s="21"/>
      <c r="L220" s="92"/>
      <c r="M220" s="92"/>
      <c r="N220" s="92"/>
      <c r="O220" s="92"/>
      <c r="P220" s="92"/>
      <c r="Q220" s="92"/>
      <c r="R220" s="92"/>
      <c r="S220" s="92"/>
      <c r="T220" s="69"/>
      <c r="U220" s="69"/>
      <c r="V220" s="92"/>
      <c r="W220" s="52"/>
      <c r="X220" s="52"/>
      <c r="Y220" s="92"/>
      <c r="Z220" s="92"/>
      <c r="AA220" s="92"/>
      <c r="AB220" s="92"/>
      <c r="AC220" s="92"/>
      <c r="AD220" s="92"/>
      <c r="AE220" s="52"/>
      <c r="AF220" s="92"/>
      <c r="AG220" s="52"/>
      <c r="AH220" s="92"/>
      <c r="AI220" s="92"/>
      <c r="AJ220" s="92"/>
      <c r="AK220" s="92"/>
      <c r="AL220" s="52"/>
      <c r="AM220" s="52"/>
      <c r="AN220" s="92"/>
      <c r="AO220" s="92"/>
      <c r="AP220" s="92"/>
      <c r="AQ220" s="25"/>
      <c r="AR220" s="52"/>
      <c r="AS220" s="52"/>
      <c r="AT220" s="92"/>
      <c r="AU220" s="92"/>
      <c r="AV220" s="92"/>
      <c r="AW220" s="92"/>
      <c r="AX220" s="52"/>
      <c r="AY220" s="52"/>
      <c r="AZ220" s="92"/>
      <c r="BA220" s="92"/>
      <c r="BB220" s="92"/>
      <c r="BC220" s="92"/>
      <c r="BD220" s="52"/>
      <c r="BE220" s="92"/>
      <c r="BF220" s="92"/>
      <c r="BG220" s="92"/>
      <c r="BH220" s="92"/>
      <c r="BI220" s="52"/>
      <c r="BJ220" s="52"/>
      <c r="BK220" s="92"/>
      <c r="BL220" s="92"/>
      <c r="BM220" s="92"/>
      <c r="BN220" s="92"/>
      <c r="BO220" s="52"/>
      <c r="BP220" s="92"/>
      <c r="BQ220" s="92"/>
      <c r="BR220" s="92"/>
      <c r="BS220" s="92"/>
      <c r="BT220" s="52"/>
      <c r="BU220" s="92"/>
      <c r="BV220" s="92"/>
      <c r="BW220" s="92"/>
      <c r="BX220" s="21"/>
      <c r="BY220" s="21"/>
      <c r="BZ220" s="21"/>
      <c r="CA220" s="21"/>
      <c r="CB220" s="21"/>
      <c r="CC220" s="21"/>
      <c r="CD220" s="21"/>
      <c r="CE220" s="21"/>
      <c r="CF220" s="21"/>
      <c r="CG220" s="21"/>
      <c r="CH220" s="21"/>
      <c r="CI220" s="21"/>
    </row>
    <row r="221" spans="2:87" hidden="1">
      <c r="B221" s="21"/>
      <c r="C221" s="21"/>
      <c r="D221" s="21"/>
      <c r="E221" s="21"/>
      <c r="F221" s="21"/>
      <c r="G221" s="21"/>
      <c r="H221" s="21"/>
      <c r="I221" s="21"/>
      <c r="J221" s="21"/>
      <c r="K221" s="21"/>
      <c r="L221" s="92"/>
      <c r="M221" s="92"/>
      <c r="N221" s="92"/>
      <c r="O221" s="92"/>
      <c r="P221" s="92"/>
      <c r="Q221" s="92"/>
      <c r="R221" s="92"/>
      <c r="S221" s="92"/>
      <c r="T221" s="69"/>
      <c r="U221" s="69"/>
      <c r="V221" s="92"/>
      <c r="W221" s="52"/>
      <c r="X221" s="52"/>
      <c r="Y221" s="92"/>
      <c r="Z221" s="92"/>
      <c r="AA221" s="92"/>
      <c r="AB221" s="92"/>
      <c r="AC221" s="92"/>
      <c r="AD221" s="92"/>
      <c r="AE221" s="52"/>
      <c r="AF221" s="92"/>
      <c r="AG221" s="52"/>
      <c r="AH221" s="92"/>
      <c r="AI221" s="92"/>
      <c r="AJ221" s="92"/>
      <c r="AK221" s="92"/>
      <c r="AL221" s="52"/>
      <c r="AM221" s="52"/>
      <c r="AN221" s="92"/>
      <c r="AO221" s="92"/>
      <c r="AP221" s="92"/>
      <c r="AQ221" s="25"/>
      <c r="AR221" s="52"/>
      <c r="AS221" s="52"/>
      <c r="AT221" s="92"/>
      <c r="AU221" s="92"/>
      <c r="AV221" s="92"/>
      <c r="AW221" s="92"/>
      <c r="AX221" s="52"/>
      <c r="AY221" s="52"/>
      <c r="AZ221" s="92"/>
      <c r="BA221" s="92"/>
      <c r="BB221" s="92"/>
      <c r="BC221" s="92"/>
      <c r="BD221" s="52"/>
      <c r="BE221" s="92"/>
      <c r="BF221" s="92"/>
      <c r="BG221" s="92"/>
      <c r="BH221" s="92"/>
      <c r="BI221" s="52"/>
      <c r="BJ221" s="52"/>
      <c r="BK221" s="92"/>
      <c r="BL221" s="92"/>
      <c r="BM221" s="92"/>
      <c r="BN221" s="92"/>
      <c r="BO221" s="52"/>
      <c r="BP221" s="92"/>
      <c r="BQ221" s="92"/>
      <c r="BR221" s="92"/>
      <c r="BS221" s="92"/>
      <c r="BT221" s="52"/>
      <c r="BU221" s="92"/>
      <c r="BV221" s="92"/>
      <c r="BW221" s="92"/>
      <c r="BX221" s="21"/>
      <c r="BY221" s="21"/>
      <c r="BZ221" s="21"/>
      <c r="CA221" s="21"/>
      <c r="CB221" s="21"/>
      <c r="CC221" s="21"/>
      <c r="CD221" s="21"/>
      <c r="CE221" s="21"/>
      <c r="CF221" s="21"/>
      <c r="CG221" s="21"/>
      <c r="CH221" s="21"/>
      <c r="CI221" s="21"/>
    </row>
    <row r="222" spans="2:87" hidden="1">
      <c r="B222" s="21"/>
      <c r="C222" s="21"/>
      <c r="D222" s="21"/>
      <c r="E222" s="21"/>
      <c r="F222" s="21"/>
      <c r="G222" s="21"/>
      <c r="H222" s="21"/>
      <c r="I222" s="21"/>
      <c r="J222" s="21"/>
      <c r="K222" s="21"/>
      <c r="L222" s="92"/>
      <c r="M222" s="92"/>
      <c r="N222" s="92"/>
      <c r="O222" s="92"/>
      <c r="P222" s="92"/>
      <c r="Q222" s="92"/>
      <c r="R222" s="92"/>
      <c r="S222" s="92"/>
      <c r="T222" s="69"/>
      <c r="U222" s="69"/>
      <c r="V222" s="92"/>
      <c r="W222" s="52"/>
      <c r="X222" s="52"/>
      <c r="Y222" s="92"/>
      <c r="Z222" s="92"/>
      <c r="AA222" s="92"/>
      <c r="AB222" s="92"/>
      <c r="AC222" s="92"/>
      <c r="AD222" s="92"/>
      <c r="AE222" s="52"/>
      <c r="AF222" s="92"/>
      <c r="AG222" s="52"/>
      <c r="AH222" s="92"/>
      <c r="AI222" s="92"/>
      <c r="AJ222" s="92"/>
      <c r="AK222" s="92"/>
      <c r="AL222" s="52"/>
      <c r="AM222" s="52"/>
      <c r="AN222" s="92"/>
      <c r="AO222" s="92"/>
      <c r="AP222" s="92"/>
      <c r="AQ222" s="25"/>
      <c r="AR222" s="52"/>
      <c r="AS222" s="52"/>
      <c r="AT222" s="92"/>
      <c r="AU222" s="92"/>
      <c r="AV222" s="92"/>
      <c r="AW222" s="92"/>
      <c r="AX222" s="52"/>
      <c r="AY222" s="52"/>
      <c r="AZ222" s="92"/>
      <c r="BA222" s="92"/>
      <c r="BB222" s="92"/>
      <c r="BC222" s="92"/>
      <c r="BD222" s="52"/>
      <c r="BE222" s="92"/>
      <c r="BF222" s="92"/>
      <c r="BG222" s="92"/>
      <c r="BH222" s="92"/>
      <c r="BI222" s="52"/>
      <c r="BJ222" s="52"/>
      <c r="BK222" s="92"/>
      <c r="BL222" s="92"/>
      <c r="BM222" s="92"/>
      <c r="BN222" s="92"/>
      <c r="BO222" s="52"/>
      <c r="BP222" s="92"/>
      <c r="BQ222" s="92"/>
      <c r="BR222" s="92"/>
      <c r="BS222" s="92"/>
      <c r="BT222" s="52"/>
      <c r="BU222" s="92"/>
      <c r="BV222" s="92"/>
      <c r="BW222" s="92"/>
      <c r="BX222" s="21"/>
      <c r="BY222" s="21"/>
      <c r="BZ222" s="21"/>
      <c r="CA222" s="21"/>
      <c r="CB222" s="21"/>
      <c r="CC222" s="21"/>
      <c r="CD222" s="21"/>
      <c r="CE222" s="21"/>
      <c r="CF222" s="21"/>
      <c r="CG222" s="21"/>
      <c r="CH222" s="21"/>
      <c r="CI222" s="21"/>
    </row>
    <row r="223" spans="2:87" hidden="1">
      <c r="B223" s="21"/>
      <c r="C223" s="21"/>
      <c r="D223" s="21"/>
      <c r="E223" s="21"/>
      <c r="F223" s="21"/>
      <c r="G223" s="21"/>
      <c r="H223" s="21"/>
      <c r="I223" s="21"/>
      <c r="J223" s="21"/>
      <c r="K223" s="21"/>
      <c r="L223" s="92"/>
      <c r="M223" s="92"/>
      <c r="N223" s="92"/>
      <c r="O223" s="92"/>
      <c r="P223" s="92"/>
      <c r="Q223" s="92"/>
      <c r="R223" s="92"/>
      <c r="S223" s="92"/>
      <c r="T223" s="69"/>
      <c r="U223" s="69"/>
      <c r="V223" s="92"/>
      <c r="W223" s="52"/>
      <c r="X223" s="52"/>
      <c r="Y223" s="92"/>
      <c r="Z223" s="92"/>
      <c r="AA223" s="92"/>
      <c r="AB223" s="92"/>
      <c r="AC223" s="92"/>
      <c r="AD223" s="92"/>
      <c r="AE223" s="52"/>
      <c r="AF223" s="92"/>
      <c r="AG223" s="52"/>
      <c r="AH223" s="92"/>
      <c r="AI223" s="92"/>
      <c r="AJ223" s="92"/>
      <c r="AK223" s="92"/>
      <c r="AL223" s="52"/>
      <c r="AM223" s="52"/>
      <c r="AN223" s="92"/>
      <c r="AO223" s="92"/>
      <c r="AP223" s="92"/>
      <c r="AQ223" s="25"/>
      <c r="AR223" s="52"/>
      <c r="AS223" s="52"/>
      <c r="AT223" s="92"/>
      <c r="AU223" s="92"/>
      <c r="AV223" s="92"/>
      <c r="AW223" s="92"/>
      <c r="AX223" s="52"/>
      <c r="AY223" s="52"/>
      <c r="AZ223" s="92"/>
      <c r="BA223" s="92"/>
      <c r="BB223" s="92"/>
      <c r="BC223" s="92"/>
      <c r="BD223" s="52"/>
      <c r="BE223" s="92"/>
      <c r="BF223" s="92"/>
      <c r="BG223" s="92"/>
      <c r="BH223" s="92"/>
      <c r="BI223" s="52"/>
      <c r="BJ223" s="52"/>
      <c r="BK223" s="92"/>
      <c r="BL223" s="92"/>
      <c r="BM223" s="92"/>
      <c r="BN223" s="92"/>
      <c r="BO223" s="52"/>
      <c r="BP223" s="92"/>
      <c r="BQ223" s="92"/>
      <c r="BR223" s="92"/>
      <c r="BS223" s="92"/>
      <c r="BT223" s="52"/>
      <c r="BU223" s="92"/>
      <c r="BV223" s="92"/>
      <c r="BW223" s="92"/>
      <c r="BX223" s="21"/>
      <c r="BY223" s="21"/>
      <c r="BZ223" s="21"/>
      <c r="CA223" s="21"/>
      <c r="CB223" s="21"/>
      <c r="CC223" s="21"/>
      <c r="CD223" s="21"/>
      <c r="CE223" s="21"/>
      <c r="CF223" s="21"/>
      <c r="CG223" s="21"/>
      <c r="CH223" s="21"/>
      <c r="CI223" s="21"/>
    </row>
    <row r="224" spans="2:87" hidden="1">
      <c r="B224" s="21"/>
      <c r="C224" s="21"/>
      <c r="D224" s="21"/>
      <c r="E224" s="21"/>
      <c r="F224" s="21"/>
      <c r="G224" s="21"/>
      <c r="H224" s="21"/>
      <c r="I224" s="21"/>
      <c r="J224" s="21"/>
      <c r="K224" s="21"/>
      <c r="L224" s="92"/>
      <c r="M224" s="92"/>
      <c r="N224" s="92"/>
      <c r="O224" s="92"/>
      <c r="P224" s="92"/>
      <c r="Q224" s="92"/>
      <c r="R224" s="92"/>
      <c r="S224" s="92"/>
      <c r="T224" s="69"/>
      <c r="U224" s="69"/>
      <c r="V224" s="92"/>
      <c r="W224" s="52"/>
      <c r="X224" s="52"/>
      <c r="Y224" s="92"/>
      <c r="Z224" s="92"/>
      <c r="AA224" s="92"/>
      <c r="AB224" s="92"/>
      <c r="AC224" s="92"/>
      <c r="AD224" s="92"/>
      <c r="AE224" s="52"/>
      <c r="AF224" s="92"/>
      <c r="AG224" s="52"/>
      <c r="AH224" s="92"/>
      <c r="AI224" s="92"/>
      <c r="AJ224" s="92"/>
      <c r="AK224" s="92"/>
      <c r="AL224" s="52"/>
      <c r="AM224" s="52"/>
      <c r="AN224" s="92"/>
      <c r="AO224" s="92"/>
      <c r="AP224" s="92"/>
      <c r="AQ224" s="25"/>
      <c r="AR224" s="52"/>
      <c r="AS224" s="52"/>
      <c r="AT224" s="92"/>
      <c r="AU224" s="92"/>
      <c r="AV224" s="92"/>
      <c r="AW224" s="92"/>
      <c r="AX224" s="52"/>
      <c r="AY224" s="52"/>
      <c r="AZ224" s="92"/>
      <c r="BA224" s="92"/>
      <c r="BB224" s="92"/>
      <c r="BC224" s="92"/>
      <c r="BD224" s="52"/>
      <c r="BE224" s="92"/>
      <c r="BF224" s="92"/>
      <c r="BG224" s="92"/>
      <c r="BH224" s="92"/>
      <c r="BI224" s="52"/>
      <c r="BJ224" s="52"/>
      <c r="BK224" s="92"/>
      <c r="BL224" s="92"/>
      <c r="BM224" s="92"/>
      <c r="BN224" s="92"/>
      <c r="BO224" s="52"/>
      <c r="BP224" s="92"/>
      <c r="BQ224" s="92"/>
      <c r="BR224" s="92"/>
      <c r="BS224" s="92"/>
      <c r="BT224" s="52"/>
      <c r="BU224" s="92"/>
      <c r="BV224" s="92"/>
      <c r="BW224" s="92"/>
      <c r="BX224" s="21"/>
      <c r="BY224" s="21"/>
      <c r="BZ224" s="21"/>
      <c r="CA224" s="21"/>
      <c r="CB224" s="21"/>
      <c r="CC224" s="21"/>
      <c r="CD224" s="21"/>
      <c r="CE224" s="21"/>
      <c r="CF224" s="21"/>
      <c r="CG224" s="21"/>
      <c r="CH224" s="21"/>
      <c r="CI224" s="21"/>
    </row>
    <row r="225" spans="2:87" hidden="1">
      <c r="B225" s="21"/>
      <c r="C225" s="21"/>
      <c r="D225" s="21"/>
      <c r="E225" s="21"/>
      <c r="F225" s="21"/>
      <c r="G225" s="21"/>
      <c r="H225" s="21"/>
      <c r="I225" s="21"/>
      <c r="J225" s="21"/>
      <c r="K225" s="21"/>
      <c r="L225" s="92"/>
      <c r="M225" s="92"/>
      <c r="N225" s="92"/>
      <c r="O225" s="92"/>
      <c r="P225" s="92"/>
      <c r="Q225" s="92"/>
      <c r="R225" s="92"/>
      <c r="S225" s="92"/>
      <c r="T225" s="69"/>
      <c r="U225" s="69"/>
      <c r="V225" s="92"/>
      <c r="W225" s="52"/>
      <c r="X225" s="52"/>
      <c r="Y225" s="92"/>
      <c r="Z225" s="92"/>
      <c r="AA225" s="92"/>
      <c r="AB225" s="92"/>
      <c r="AC225" s="92"/>
      <c r="AD225" s="92"/>
      <c r="AE225" s="52"/>
      <c r="AF225" s="92"/>
      <c r="AG225" s="52"/>
      <c r="AH225" s="92"/>
      <c r="AI225" s="92"/>
      <c r="AJ225" s="92"/>
      <c r="AK225" s="92"/>
      <c r="AL225" s="52"/>
      <c r="AM225" s="52"/>
      <c r="AN225" s="92"/>
      <c r="AO225" s="92"/>
      <c r="AP225" s="92"/>
      <c r="AQ225" s="25"/>
      <c r="AR225" s="52"/>
      <c r="AS225" s="52"/>
      <c r="AT225" s="92"/>
      <c r="AU225" s="92"/>
      <c r="AV225" s="92"/>
      <c r="AW225" s="92"/>
      <c r="AX225" s="52"/>
      <c r="AY225" s="52"/>
      <c r="AZ225" s="92"/>
      <c r="BA225" s="92"/>
      <c r="BB225" s="92"/>
      <c r="BC225" s="92"/>
      <c r="BD225" s="52"/>
      <c r="BE225" s="92"/>
      <c r="BF225" s="92"/>
      <c r="BG225" s="92"/>
      <c r="BH225" s="92"/>
      <c r="BI225" s="52"/>
      <c r="BJ225" s="52"/>
      <c r="BK225" s="92"/>
      <c r="BL225" s="92"/>
      <c r="BM225" s="92"/>
      <c r="BN225" s="92"/>
      <c r="BO225" s="52"/>
      <c r="BP225" s="92"/>
      <c r="BQ225" s="92"/>
      <c r="BR225" s="92"/>
      <c r="BS225" s="92"/>
      <c r="BT225" s="52"/>
      <c r="BU225" s="92"/>
      <c r="BV225" s="92"/>
      <c r="BW225" s="92"/>
      <c r="BX225" s="21"/>
      <c r="BY225" s="21"/>
      <c r="BZ225" s="21"/>
      <c r="CA225" s="21"/>
      <c r="CB225" s="21"/>
      <c r="CC225" s="21"/>
      <c r="CD225" s="21"/>
      <c r="CE225" s="21"/>
      <c r="CF225" s="21"/>
      <c r="CG225" s="21"/>
      <c r="CH225" s="21"/>
      <c r="CI225" s="21"/>
    </row>
    <row r="226" spans="2:87" hidden="1">
      <c r="B226" s="21"/>
      <c r="C226" s="21"/>
      <c r="D226" s="21"/>
      <c r="E226" s="21"/>
      <c r="F226" s="21"/>
      <c r="G226" s="21"/>
      <c r="H226" s="21"/>
      <c r="I226" s="21"/>
      <c r="J226" s="21"/>
      <c r="K226" s="21"/>
      <c r="L226" s="92"/>
      <c r="M226" s="92"/>
      <c r="N226" s="92"/>
      <c r="O226" s="92"/>
      <c r="P226" s="92"/>
      <c r="Q226" s="92"/>
      <c r="R226" s="92"/>
      <c r="S226" s="92"/>
      <c r="T226" s="69"/>
      <c r="U226" s="69"/>
      <c r="V226" s="92"/>
      <c r="W226" s="52"/>
      <c r="X226" s="52"/>
      <c r="Y226" s="92"/>
      <c r="Z226" s="92"/>
      <c r="AA226" s="92"/>
      <c r="AB226" s="92"/>
      <c r="AC226" s="92"/>
      <c r="AD226" s="92"/>
      <c r="AE226" s="52"/>
      <c r="AF226" s="92"/>
      <c r="AG226" s="52"/>
      <c r="AH226" s="92"/>
      <c r="AI226" s="92"/>
      <c r="AJ226" s="92"/>
      <c r="AK226" s="92"/>
      <c r="AL226" s="52"/>
      <c r="AM226" s="52"/>
      <c r="AN226" s="92"/>
      <c r="AO226" s="92"/>
      <c r="AP226" s="92"/>
      <c r="AQ226" s="25"/>
      <c r="AR226" s="52"/>
      <c r="AS226" s="52"/>
      <c r="AT226" s="92"/>
      <c r="AU226" s="92"/>
      <c r="AV226" s="92"/>
      <c r="AW226" s="92"/>
      <c r="AX226" s="52"/>
      <c r="AY226" s="52"/>
      <c r="AZ226" s="92"/>
      <c r="BA226" s="92"/>
      <c r="BB226" s="92"/>
      <c r="BC226" s="92"/>
      <c r="BD226" s="52"/>
      <c r="BE226" s="92"/>
      <c r="BF226" s="92"/>
      <c r="BG226" s="92"/>
      <c r="BH226" s="92"/>
      <c r="BI226" s="52"/>
      <c r="BJ226" s="52"/>
      <c r="BK226" s="92"/>
      <c r="BL226" s="92"/>
      <c r="BM226" s="92"/>
      <c r="BN226" s="92"/>
      <c r="BO226" s="52"/>
      <c r="BP226" s="92"/>
      <c r="BQ226" s="92"/>
      <c r="BR226" s="92"/>
      <c r="BS226" s="92"/>
      <c r="BT226" s="52"/>
      <c r="BU226" s="92"/>
      <c r="BV226" s="92"/>
      <c r="BW226" s="92"/>
      <c r="BX226" s="21"/>
      <c r="BY226" s="21"/>
      <c r="BZ226" s="21"/>
      <c r="CA226" s="21"/>
      <c r="CB226" s="21"/>
      <c r="CC226" s="21"/>
      <c r="CD226" s="21"/>
      <c r="CE226" s="21"/>
      <c r="CF226" s="21"/>
      <c r="CG226" s="21"/>
      <c r="CH226" s="21"/>
      <c r="CI226" s="21"/>
    </row>
    <row r="227" spans="2:87" hidden="1">
      <c r="B227" s="21"/>
      <c r="C227" s="21"/>
      <c r="D227" s="21"/>
      <c r="E227" s="21"/>
      <c r="F227" s="21"/>
      <c r="G227" s="21"/>
      <c r="H227" s="21"/>
      <c r="I227" s="21"/>
      <c r="J227" s="21"/>
      <c r="K227" s="21"/>
      <c r="L227" s="92"/>
      <c r="M227" s="92"/>
      <c r="N227" s="92"/>
      <c r="O227" s="92"/>
      <c r="P227" s="92"/>
      <c r="Q227" s="92"/>
      <c r="R227" s="92"/>
      <c r="S227" s="92"/>
      <c r="T227" s="69"/>
      <c r="U227" s="69"/>
      <c r="V227" s="92"/>
      <c r="W227" s="52"/>
      <c r="X227" s="52"/>
      <c r="Y227" s="92"/>
      <c r="Z227" s="92"/>
      <c r="AA227" s="92"/>
      <c r="AB227" s="92"/>
      <c r="AC227" s="92"/>
      <c r="AD227" s="92"/>
      <c r="AE227" s="52"/>
      <c r="AF227" s="92"/>
      <c r="AG227" s="52"/>
      <c r="AH227" s="92"/>
      <c r="AI227" s="92"/>
      <c r="AJ227" s="92"/>
      <c r="AK227" s="92"/>
      <c r="AL227" s="52"/>
      <c r="AM227" s="52"/>
      <c r="AN227" s="92"/>
      <c r="AO227" s="92"/>
      <c r="AP227" s="92"/>
      <c r="AQ227" s="25"/>
      <c r="AR227" s="52"/>
      <c r="AS227" s="52"/>
      <c r="AT227" s="92"/>
      <c r="AU227" s="92"/>
      <c r="AV227" s="92"/>
      <c r="AW227" s="92"/>
      <c r="AX227" s="52"/>
      <c r="AY227" s="52"/>
      <c r="AZ227" s="92"/>
      <c r="BA227" s="92"/>
      <c r="BB227" s="92"/>
      <c r="BC227" s="92"/>
      <c r="BD227" s="52"/>
      <c r="BE227" s="92"/>
      <c r="BF227" s="92"/>
      <c r="BG227" s="92"/>
      <c r="BH227" s="92"/>
      <c r="BI227" s="52"/>
      <c r="BJ227" s="52"/>
      <c r="BK227" s="92"/>
      <c r="BL227" s="92"/>
      <c r="BM227" s="92"/>
      <c r="BN227" s="92"/>
      <c r="BO227" s="52"/>
      <c r="BP227" s="92"/>
      <c r="BQ227" s="92"/>
      <c r="BR227" s="92"/>
      <c r="BS227" s="92"/>
      <c r="BT227" s="52"/>
      <c r="BU227" s="92"/>
      <c r="BV227" s="92"/>
      <c r="BW227" s="92"/>
      <c r="BX227" s="21"/>
      <c r="BY227" s="21"/>
      <c r="BZ227" s="21"/>
      <c r="CA227" s="21"/>
      <c r="CB227" s="21"/>
      <c r="CC227" s="21"/>
      <c r="CD227" s="21"/>
      <c r="CE227" s="21"/>
      <c r="CF227" s="21"/>
      <c r="CG227" s="21"/>
      <c r="CH227" s="21"/>
      <c r="CI227" s="21"/>
    </row>
    <row r="228" spans="2:87" hidden="1">
      <c r="B228" s="21"/>
      <c r="C228" s="21"/>
      <c r="D228" s="21"/>
      <c r="E228" s="21"/>
      <c r="F228" s="21"/>
      <c r="G228" s="21"/>
      <c r="H228" s="21"/>
      <c r="I228" s="21"/>
      <c r="J228" s="21"/>
      <c r="K228" s="21"/>
      <c r="L228" s="92"/>
      <c r="M228" s="92"/>
      <c r="N228" s="92"/>
      <c r="O228" s="92"/>
      <c r="P228" s="92"/>
      <c r="Q228" s="92"/>
      <c r="R228" s="92"/>
      <c r="S228" s="92"/>
      <c r="T228" s="69"/>
      <c r="U228" s="69"/>
      <c r="V228" s="92"/>
      <c r="W228" s="52"/>
      <c r="X228" s="52"/>
      <c r="Y228" s="92"/>
      <c r="Z228" s="92"/>
      <c r="AA228" s="92"/>
      <c r="AB228" s="92"/>
      <c r="AC228" s="92"/>
      <c r="AD228" s="92"/>
      <c r="AE228" s="52"/>
      <c r="AF228" s="92"/>
      <c r="AG228" s="52"/>
      <c r="AH228" s="92"/>
      <c r="AI228" s="92"/>
      <c r="AJ228" s="92"/>
      <c r="AK228" s="92"/>
      <c r="AL228" s="52"/>
      <c r="AM228" s="52"/>
      <c r="AN228" s="92"/>
      <c r="AO228" s="92"/>
      <c r="AP228" s="92"/>
      <c r="AQ228" s="25"/>
      <c r="AR228" s="52"/>
      <c r="AS228" s="52"/>
      <c r="AT228" s="92"/>
      <c r="AU228" s="92"/>
      <c r="AV228" s="92"/>
      <c r="AW228" s="92"/>
      <c r="AX228" s="52"/>
      <c r="AY228" s="52"/>
      <c r="AZ228" s="92"/>
      <c r="BA228" s="92"/>
      <c r="BB228" s="92"/>
      <c r="BC228" s="92"/>
      <c r="BD228" s="52"/>
      <c r="BE228" s="92"/>
      <c r="BF228" s="92"/>
      <c r="BG228" s="92"/>
      <c r="BH228" s="92"/>
      <c r="BI228" s="52"/>
      <c r="BJ228" s="52"/>
      <c r="BK228" s="92"/>
      <c r="BL228" s="92"/>
      <c r="BM228" s="92"/>
      <c r="BN228" s="92"/>
      <c r="BO228" s="52"/>
      <c r="BP228" s="92"/>
      <c r="BQ228" s="92"/>
      <c r="BR228" s="92"/>
      <c r="BS228" s="92"/>
      <c r="BT228" s="52"/>
      <c r="BU228" s="92"/>
      <c r="BV228" s="92"/>
      <c r="BW228" s="92"/>
      <c r="BX228" s="21"/>
      <c r="BY228" s="21"/>
      <c r="BZ228" s="21"/>
      <c r="CA228" s="21"/>
      <c r="CB228" s="21"/>
      <c r="CC228" s="21"/>
      <c r="CD228" s="21"/>
      <c r="CE228" s="21"/>
      <c r="CF228" s="21"/>
      <c r="CG228" s="21"/>
      <c r="CH228" s="21"/>
      <c r="CI228" s="21"/>
    </row>
    <row r="229" spans="2:87" hidden="1">
      <c r="B229" s="21"/>
      <c r="C229" s="21"/>
      <c r="D229" s="21"/>
      <c r="E229" s="21"/>
      <c r="F229" s="21"/>
      <c r="G229" s="21"/>
      <c r="H229" s="21"/>
      <c r="I229" s="21"/>
      <c r="J229" s="21"/>
      <c r="K229" s="21"/>
      <c r="L229" s="92"/>
      <c r="M229" s="92"/>
      <c r="N229" s="92"/>
      <c r="O229" s="92"/>
      <c r="P229" s="92"/>
      <c r="Q229" s="92"/>
      <c r="R229" s="92"/>
      <c r="S229" s="92"/>
      <c r="T229" s="69"/>
      <c r="U229" s="69"/>
      <c r="V229" s="92"/>
      <c r="W229" s="52"/>
      <c r="X229" s="52"/>
      <c r="Y229" s="92"/>
      <c r="Z229" s="92"/>
      <c r="AA229" s="92"/>
      <c r="AB229" s="92"/>
      <c r="AC229" s="92"/>
      <c r="AD229" s="92"/>
      <c r="AE229" s="52"/>
      <c r="AF229" s="92"/>
      <c r="AG229" s="52"/>
      <c r="AH229" s="92"/>
      <c r="AI229" s="92"/>
      <c r="AJ229" s="92"/>
      <c r="AK229" s="92"/>
      <c r="AL229" s="52"/>
      <c r="AM229" s="52"/>
      <c r="AN229" s="92"/>
      <c r="AO229" s="92"/>
      <c r="AP229" s="92"/>
      <c r="AQ229" s="25"/>
      <c r="AR229" s="52"/>
      <c r="AS229" s="52"/>
      <c r="AT229" s="92"/>
      <c r="AU229" s="92"/>
      <c r="AV229" s="92"/>
      <c r="AW229" s="92"/>
      <c r="AX229" s="52"/>
      <c r="AY229" s="52"/>
      <c r="AZ229" s="92"/>
      <c r="BA229" s="92"/>
      <c r="BB229" s="92"/>
      <c r="BC229" s="92"/>
      <c r="BD229" s="52"/>
      <c r="BE229" s="92"/>
      <c r="BF229" s="92"/>
      <c r="BG229" s="92"/>
      <c r="BH229" s="92"/>
      <c r="BI229" s="52"/>
      <c r="BJ229" s="52"/>
      <c r="BK229" s="92"/>
      <c r="BL229" s="92"/>
      <c r="BM229" s="92"/>
      <c r="BN229" s="92"/>
      <c r="BO229" s="52"/>
      <c r="BP229" s="92"/>
      <c r="BQ229" s="92"/>
      <c r="BR229" s="92"/>
      <c r="BS229" s="92"/>
      <c r="BT229" s="52"/>
      <c r="BU229" s="92"/>
      <c r="BV229" s="92"/>
      <c r="BW229" s="92"/>
      <c r="BX229" s="21"/>
      <c r="BY229" s="21"/>
      <c r="BZ229" s="21"/>
      <c r="CA229" s="21"/>
      <c r="CB229" s="21"/>
      <c r="CC229" s="21"/>
      <c r="CD229" s="21"/>
      <c r="CE229" s="21"/>
      <c r="CF229" s="21"/>
      <c r="CG229" s="21"/>
      <c r="CH229" s="21"/>
      <c r="CI229" s="21"/>
    </row>
    <row r="230" spans="2:87" hidden="1">
      <c r="B230" s="21"/>
      <c r="C230" s="21"/>
      <c r="D230" s="21"/>
      <c r="E230" s="21"/>
      <c r="F230" s="21"/>
      <c r="G230" s="21"/>
      <c r="H230" s="21"/>
      <c r="I230" s="21"/>
      <c r="J230" s="21"/>
      <c r="K230" s="21"/>
      <c r="L230" s="92"/>
      <c r="M230" s="92"/>
      <c r="N230" s="92"/>
      <c r="O230" s="92"/>
      <c r="P230" s="92"/>
      <c r="Q230" s="92"/>
      <c r="R230" s="92"/>
      <c r="S230" s="92"/>
      <c r="T230" s="69"/>
      <c r="U230" s="69"/>
      <c r="V230" s="92"/>
      <c r="W230" s="52"/>
      <c r="X230" s="52"/>
      <c r="Y230" s="92"/>
      <c r="Z230" s="92"/>
      <c r="AA230" s="92"/>
      <c r="AB230" s="92"/>
      <c r="AC230" s="92"/>
      <c r="AD230" s="92"/>
      <c r="AE230" s="52"/>
      <c r="AF230" s="92"/>
      <c r="AG230" s="52"/>
      <c r="AH230" s="92"/>
      <c r="AI230" s="92"/>
      <c r="AJ230" s="92"/>
      <c r="AK230" s="92"/>
      <c r="AL230" s="52"/>
      <c r="AM230" s="52"/>
      <c r="AN230" s="92"/>
      <c r="AO230" s="92"/>
      <c r="AP230" s="92"/>
      <c r="AQ230" s="25"/>
      <c r="AR230" s="52"/>
      <c r="AS230" s="52"/>
      <c r="AT230" s="92"/>
      <c r="AU230" s="92"/>
      <c r="AV230" s="92"/>
      <c r="AW230" s="92"/>
      <c r="AX230" s="52"/>
      <c r="AY230" s="52"/>
      <c r="AZ230" s="92"/>
      <c r="BA230" s="92"/>
      <c r="BB230" s="92"/>
      <c r="BC230" s="92"/>
      <c r="BD230" s="52"/>
      <c r="BE230" s="92"/>
      <c r="BF230" s="92"/>
      <c r="BG230" s="92"/>
      <c r="BH230" s="92"/>
      <c r="BI230" s="52"/>
      <c r="BJ230" s="52"/>
      <c r="BK230" s="92"/>
      <c r="BL230" s="92"/>
      <c r="BM230" s="92"/>
      <c r="BN230" s="92"/>
      <c r="BO230" s="52"/>
      <c r="BP230" s="92"/>
      <c r="BQ230" s="92"/>
      <c r="BR230" s="92"/>
      <c r="BS230" s="92"/>
      <c r="BT230" s="52"/>
      <c r="BU230" s="92"/>
      <c r="BV230" s="92"/>
      <c r="BW230" s="92"/>
      <c r="BX230" s="21"/>
      <c r="BY230" s="21"/>
      <c r="BZ230" s="21"/>
      <c r="CA230" s="21"/>
      <c r="CB230" s="21"/>
      <c r="CC230" s="21"/>
      <c r="CD230" s="21"/>
      <c r="CE230" s="21"/>
      <c r="CF230" s="21"/>
      <c r="CG230" s="21"/>
      <c r="CH230" s="21"/>
      <c r="CI230" s="21"/>
    </row>
    <row r="231" spans="2:87" hidden="1">
      <c r="B231" s="21"/>
      <c r="C231" s="21"/>
      <c r="D231" s="21"/>
      <c r="E231" s="21"/>
      <c r="F231" s="21"/>
      <c r="G231" s="21"/>
      <c r="H231" s="21"/>
      <c r="I231" s="21"/>
      <c r="J231" s="21"/>
      <c r="K231" s="21"/>
      <c r="L231" s="92"/>
      <c r="M231" s="92"/>
      <c r="N231" s="92"/>
      <c r="O231" s="92"/>
      <c r="P231" s="92"/>
      <c r="Q231" s="92"/>
      <c r="R231" s="92"/>
      <c r="S231" s="92"/>
      <c r="T231" s="69"/>
      <c r="U231" s="69"/>
      <c r="V231" s="92"/>
      <c r="W231" s="52"/>
      <c r="X231" s="52"/>
      <c r="Y231" s="92"/>
      <c r="Z231" s="92"/>
      <c r="AA231" s="92"/>
      <c r="AB231" s="92"/>
      <c r="AC231" s="92"/>
      <c r="AD231" s="92"/>
      <c r="AE231" s="52"/>
      <c r="AF231" s="92"/>
      <c r="AG231" s="52"/>
      <c r="AH231" s="92"/>
      <c r="AI231" s="92"/>
      <c r="AJ231" s="92"/>
      <c r="AK231" s="92"/>
      <c r="AL231" s="52"/>
      <c r="AM231" s="52"/>
      <c r="AN231" s="92"/>
      <c r="AO231" s="92"/>
      <c r="AP231" s="92"/>
      <c r="AQ231" s="25"/>
      <c r="AR231" s="52"/>
      <c r="AS231" s="52"/>
      <c r="AT231" s="92"/>
      <c r="AU231" s="92"/>
      <c r="AV231" s="92"/>
      <c r="AW231" s="92"/>
      <c r="AX231" s="52"/>
      <c r="AY231" s="52"/>
      <c r="AZ231" s="92"/>
      <c r="BA231" s="92"/>
      <c r="BB231" s="92"/>
      <c r="BC231" s="92"/>
      <c r="BD231" s="52"/>
      <c r="BE231" s="92"/>
      <c r="BF231" s="92"/>
      <c r="BG231" s="92"/>
      <c r="BH231" s="92"/>
      <c r="BI231" s="52"/>
      <c r="BJ231" s="52"/>
      <c r="BK231" s="92"/>
      <c r="BL231" s="92"/>
      <c r="BM231" s="92"/>
      <c r="BN231" s="92"/>
      <c r="BO231" s="52"/>
      <c r="BP231" s="92"/>
      <c r="BQ231" s="92"/>
      <c r="BR231" s="92"/>
      <c r="BS231" s="92"/>
      <c r="BT231" s="52"/>
      <c r="BU231" s="92"/>
      <c r="BV231" s="92"/>
      <c r="BW231" s="92"/>
      <c r="BX231" s="21"/>
      <c r="BY231" s="21"/>
      <c r="BZ231" s="21"/>
      <c r="CA231" s="21"/>
      <c r="CB231" s="21"/>
      <c r="CC231" s="21"/>
      <c r="CD231" s="21"/>
      <c r="CE231" s="21"/>
      <c r="CF231" s="21"/>
      <c r="CG231" s="21"/>
      <c r="CH231" s="21"/>
      <c r="CI231" s="21"/>
    </row>
    <row r="232" spans="2:87" hidden="1">
      <c r="B232" s="21"/>
      <c r="C232" s="21"/>
      <c r="D232" s="21"/>
      <c r="E232" s="21"/>
      <c r="F232" s="21"/>
      <c r="G232" s="21"/>
      <c r="H232" s="21"/>
      <c r="I232" s="21"/>
      <c r="J232" s="21"/>
      <c r="K232" s="21"/>
      <c r="L232" s="92"/>
      <c r="M232" s="92"/>
      <c r="N232" s="92"/>
      <c r="O232" s="92"/>
      <c r="P232" s="92"/>
      <c r="Q232" s="92"/>
      <c r="R232" s="92"/>
      <c r="S232" s="92"/>
      <c r="T232" s="69"/>
      <c r="U232" s="69"/>
      <c r="V232" s="92"/>
      <c r="W232" s="52"/>
      <c r="X232" s="52"/>
      <c r="Y232" s="92"/>
      <c r="Z232" s="92"/>
      <c r="AA232" s="92"/>
      <c r="AB232" s="92"/>
      <c r="AC232" s="92"/>
      <c r="AD232" s="92"/>
      <c r="AE232" s="52"/>
      <c r="AF232" s="92"/>
      <c r="AG232" s="52"/>
      <c r="AH232" s="92"/>
      <c r="AI232" s="92"/>
      <c r="AJ232" s="92"/>
      <c r="AK232" s="92"/>
      <c r="AL232" s="52"/>
      <c r="AM232" s="52"/>
      <c r="AN232" s="92"/>
      <c r="AO232" s="92"/>
      <c r="AP232" s="92"/>
      <c r="AQ232" s="25"/>
      <c r="AR232" s="52"/>
      <c r="AS232" s="52"/>
      <c r="AT232" s="92"/>
      <c r="AU232" s="92"/>
      <c r="AV232" s="92"/>
      <c r="AW232" s="92"/>
      <c r="AX232" s="52"/>
      <c r="AY232" s="52"/>
      <c r="AZ232" s="92"/>
      <c r="BA232" s="92"/>
      <c r="BB232" s="92"/>
      <c r="BC232" s="92"/>
      <c r="BD232" s="52"/>
      <c r="BE232" s="92"/>
      <c r="BF232" s="92"/>
      <c r="BG232" s="92"/>
      <c r="BH232" s="92"/>
      <c r="BI232" s="52"/>
      <c r="BJ232" s="52"/>
      <c r="BK232" s="92"/>
      <c r="BL232" s="92"/>
      <c r="BM232" s="92"/>
      <c r="BN232" s="92"/>
      <c r="BO232" s="52"/>
      <c r="BP232" s="92"/>
      <c r="BQ232" s="92"/>
      <c r="BR232" s="92"/>
      <c r="BS232" s="92"/>
      <c r="BT232" s="52"/>
      <c r="BU232" s="92"/>
      <c r="BV232" s="92"/>
      <c r="BW232" s="92"/>
      <c r="BX232" s="21"/>
      <c r="BY232" s="21"/>
      <c r="BZ232" s="21"/>
      <c r="CA232" s="21"/>
      <c r="CB232" s="21"/>
      <c r="CC232" s="21"/>
      <c r="CD232" s="21"/>
      <c r="CE232" s="21"/>
      <c r="CF232" s="21"/>
      <c r="CG232" s="21"/>
      <c r="CH232" s="21"/>
      <c r="CI232" s="21"/>
    </row>
    <row r="233" spans="2:87" hidden="1">
      <c r="B233" s="21"/>
      <c r="C233" s="21"/>
      <c r="D233" s="21"/>
      <c r="E233" s="21"/>
      <c r="F233" s="21"/>
      <c r="G233" s="21"/>
      <c r="H233" s="21"/>
      <c r="I233" s="21"/>
      <c r="J233" s="21"/>
      <c r="K233" s="21"/>
      <c r="L233" s="92"/>
      <c r="M233" s="92"/>
      <c r="N233" s="92"/>
      <c r="O233" s="92"/>
      <c r="P233" s="92"/>
      <c r="Q233" s="92"/>
      <c r="R233" s="92"/>
      <c r="S233" s="92"/>
      <c r="T233" s="69"/>
      <c r="U233" s="69"/>
      <c r="V233" s="92"/>
      <c r="W233" s="52"/>
      <c r="X233" s="52"/>
      <c r="Y233" s="92"/>
      <c r="Z233" s="92"/>
      <c r="AA233" s="92"/>
      <c r="AB233" s="92"/>
      <c r="AC233" s="92"/>
      <c r="AD233" s="92"/>
      <c r="AE233" s="52"/>
      <c r="AF233" s="92"/>
      <c r="AG233" s="52"/>
      <c r="AH233" s="92"/>
      <c r="AI233" s="92"/>
      <c r="AJ233" s="92"/>
      <c r="AK233" s="92"/>
      <c r="AL233" s="52"/>
      <c r="AM233" s="52"/>
      <c r="AN233" s="92"/>
      <c r="AO233" s="92"/>
      <c r="AP233" s="92"/>
      <c r="AQ233" s="25"/>
      <c r="AR233" s="52"/>
      <c r="AS233" s="52"/>
      <c r="AT233" s="92"/>
      <c r="AU233" s="92"/>
      <c r="AV233" s="92"/>
      <c r="AW233" s="92"/>
      <c r="AX233" s="52"/>
      <c r="AY233" s="52"/>
      <c r="AZ233" s="92"/>
      <c r="BA233" s="92"/>
      <c r="BB233" s="92"/>
      <c r="BC233" s="92"/>
      <c r="BD233" s="52"/>
      <c r="BE233" s="92"/>
      <c r="BF233" s="92"/>
      <c r="BG233" s="92"/>
      <c r="BH233" s="92"/>
      <c r="BI233" s="52"/>
      <c r="BJ233" s="52"/>
      <c r="BK233" s="92"/>
      <c r="BL233" s="92"/>
      <c r="BM233" s="92"/>
      <c r="BN233" s="92"/>
      <c r="BO233" s="52"/>
      <c r="BP233" s="92"/>
      <c r="BQ233" s="92"/>
      <c r="BR233" s="92"/>
      <c r="BS233" s="92"/>
      <c r="BT233" s="52"/>
      <c r="BU233" s="92"/>
      <c r="BV233" s="92"/>
      <c r="BW233" s="92"/>
      <c r="BX233" s="21"/>
      <c r="BY233" s="21"/>
      <c r="BZ233" s="21"/>
      <c r="CA233" s="21"/>
      <c r="CB233" s="21"/>
      <c r="CC233" s="21"/>
      <c r="CD233" s="21"/>
      <c r="CE233" s="21"/>
      <c r="CF233" s="21"/>
      <c r="CG233" s="21"/>
      <c r="CH233" s="21"/>
      <c r="CI233" s="21"/>
    </row>
    <row r="234" spans="2:87" hidden="1">
      <c r="B234" s="21"/>
      <c r="C234" s="21"/>
      <c r="D234" s="21"/>
      <c r="E234" s="21"/>
      <c r="F234" s="21"/>
      <c r="G234" s="21"/>
      <c r="H234" s="21"/>
      <c r="I234" s="21"/>
      <c r="J234" s="21"/>
      <c r="K234" s="21"/>
      <c r="L234" s="92"/>
      <c r="M234" s="92"/>
      <c r="N234" s="92"/>
      <c r="O234" s="92"/>
      <c r="P234" s="92"/>
      <c r="Q234" s="92"/>
      <c r="R234" s="92"/>
      <c r="S234" s="92"/>
      <c r="T234" s="69"/>
      <c r="U234" s="69"/>
      <c r="V234" s="92"/>
      <c r="W234" s="52"/>
      <c r="X234" s="52"/>
      <c r="Y234" s="92"/>
      <c r="Z234" s="92"/>
      <c r="AA234" s="92"/>
      <c r="AB234" s="92"/>
      <c r="AC234" s="92"/>
      <c r="AD234" s="92"/>
      <c r="AE234" s="52"/>
      <c r="AF234" s="92"/>
      <c r="AG234" s="52"/>
      <c r="AH234" s="92"/>
      <c r="AI234" s="92"/>
      <c r="AJ234" s="92"/>
      <c r="AK234" s="92"/>
      <c r="AL234" s="52"/>
      <c r="AM234" s="52"/>
      <c r="AN234" s="92"/>
      <c r="AO234" s="92"/>
      <c r="AP234" s="92"/>
      <c r="AQ234" s="25"/>
      <c r="AR234" s="52"/>
      <c r="AS234" s="52"/>
      <c r="AT234" s="92"/>
      <c r="AU234" s="92"/>
      <c r="AV234" s="92"/>
      <c r="AW234" s="92"/>
      <c r="AX234" s="52"/>
      <c r="AY234" s="52"/>
      <c r="AZ234" s="92"/>
      <c r="BA234" s="92"/>
      <c r="BB234" s="92"/>
      <c r="BC234" s="92"/>
      <c r="BD234" s="52"/>
      <c r="BE234" s="92"/>
      <c r="BF234" s="92"/>
      <c r="BG234" s="92"/>
      <c r="BH234" s="92"/>
      <c r="BI234" s="52"/>
      <c r="BJ234" s="52"/>
      <c r="BK234" s="92"/>
      <c r="BL234" s="92"/>
      <c r="BM234" s="92"/>
      <c r="BN234" s="92"/>
      <c r="BO234" s="52"/>
      <c r="BP234" s="92"/>
      <c r="BQ234" s="92"/>
      <c r="BR234" s="92"/>
      <c r="BS234" s="92"/>
      <c r="BT234" s="52"/>
      <c r="BU234" s="92"/>
      <c r="BV234" s="92"/>
      <c r="BW234" s="92"/>
      <c r="BX234" s="21"/>
      <c r="BY234" s="21"/>
      <c r="BZ234" s="21"/>
      <c r="CA234" s="21"/>
      <c r="CB234" s="21"/>
      <c r="CC234" s="21"/>
      <c r="CD234" s="21"/>
      <c r="CE234" s="21"/>
      <c r="CF234" s="21"/>
      <c r="CG234" s="21"/>
      <c r="CH234" s="21"/>
      <c r="CI234" s="21"/>
    </row>
    <row r="235" spans="2:87" hidden="1">
      <c r="B235" s="21"/>
      <c r="C235" s="21"/>
      <c r="D235" s="21"/>
      <c r="E235" s="21"/>
      <c r="F235" s="21"/>
      <c r="G235" s="21"/>
      <c r="H235" s="21"/>
      <c r="I235" s="21"/>
      <c r="J235" s="21"/>
      <c r="K235" s="21"/>
      <c r="L235" s="92"/>
      <c r="M235" s="92"/>
      <c r="N235" s="92"/>
      <c r="O235" s="92"/>
      <c r="P235" s="92"/>
      <c r="Q235" s="92"/>
      <c r="R235" s="92"/>
      <c r="S235" s="92"/>
      <c r="T235" s="69"/>
      <c r="U235" s="69"/>
      <c r="V235" s="92"/>
      <c r="W235" s="52"/>
      <c r="X235" s="52"/>
      <c r="Y235" s="92"/>
      <c r="Z235" s="92"/>
      <c r="AA235" s="92"/>
      <c r="AB235" s="92"/>
      <c r="AC235" s="92"/>
      <c r="AD235" s="92"/>
      <c r="AE235" s="52"/>
      <c r="AF235" s="92"/>
      <c r="AG235" s="52"/>
      <c r="AH235" s="92"/>
      <c r="AI235" s="92"/>
      <c r="AJ235" s="92"/>
      <c r="AK235" s="92"/>
      <c r="AL235" s="52"/>
      <c r="AM235" s="52"/>
      <c r="AN235" s="92"/>
      <c r="AO235" s="92"/>
      <c r="AP235" s="92"/>
      <c r="AQ235" s="25"/>
      <c r="AR235" s="52"/>
      <c r="AS235" s="52"/>
      <c r="AT235" s="92"/>
      <c r="AU235" s="92"/>
      <c r="AV235" s="92"/>
      <c r="AW235" s="92"/>
      <c r="AX235" s="52"/>
      <c r="AY235" s="52"/>
      <c r="AZ235" s="92"/>
      <c r="BA235" s="92"/>
      <c r="BB235" s="92"/>
      <c r="BC235" s="92"/>
      <c r="BD235" s="52"/>
      <c r="BE235" s="92"/>
      <c r="BF235" s="92"/>
      <c r="BG235" s="92"/>
      <c r="BH235" s="92"/>
      <c r="BI235" s="52"/>
      <c r="BJ235" s="52"/>
      <c r="BK235" s="92"/>
      <c r="BL235" s="92"/>
      <c r="BM235" s="92"/>
      <c r="BN235" s="92"/>
      <c r="BO235" s="52"/>
      <c r="BP235" s="92"/>
      <c r="BQ235" s="92"/>
      <c r="BR235" s="92"/>
      <c r="BS235" s="92"/>
      <c r="BT235" s="52"/>
      <c r="BU235" s="92"/>
      <c r="BV235" s="92"/>
      <c r="BW235" s="92"/>
      <c r="BX235" s="21"/>
      <c r="BY235" s="21"/>
      <c r="BZ235" s="21"/>
      <c r="CA235" s="21"/>
      <c r="CB235" s="21"/>
      <c r="CC235" s="21"/>
      <c r="CD235" s="21"/>
      <c r="CE235" s="21"/>
      <c r="CF235" s="21"/>
      <c r="CG235" s="21"/>
      <c r="CH235" s="21"/>
      <c r="CI235" s="21"/>
    </row>
    <row r="236" spans="2:87" hidden="1">
      <c r="B236" s="21"/>
      <c r="C236" s="21"/>
      <c r="D236" s="21"/>
      <c r="E236" s="21"/>
      <c r="F236" s="21"/>
      <c r="G236" s="21"/>
      <c r="H236" s="21"/>
      <c r="I236" s="21"/>
      <c r="J236" s="21"/>
      <c r="K236" s="21"/>
      <c r="L236" s="92"/>
      <c r="M236" s="92"/>
      <c r="N236" s="92"/>
      <c r="O236" s="92"/>
      <c r="P236" s="92"/>
      <c r="Q236" s="92"/>
      <c r="R236" s="92"/>
      <c r="S236" s="92"/>
      <c r="T236" s="69"/>
      <c r="U236" s="69"/>
      <c r="V236" s="92"/>
      <c r="W236" s="52"/>
      <c r="X236" s="52"/>
      <c r="Y236" s="92"/>
      <c r="Z236" s="92"/>
      <c r="AA236" s="92"/>
      <c r="AB236" s="92"/>
      <c r="AC236" s="92"/>
      <c r="AD236" s="92"/>
      <c r="AE236" s="52"/>
      <c r="AF236" s="92"/>
      <c r="AG236" s="52"/>
      <c r="AH236" s="92"/>
      <c r="AI236" s="92"/>
      <c r="AJ236" s="92"/>
      <c r="AK236" s="92"/>
      <c r="AL236" s="52"/>
      <c r="AM236" s="52"/>
      <c r="AN236" s="92"/>
      <c r="AO236" s="92"/>
      <c r="AP236" s="92"/>
      <c r="AQ236" s="25"/>
      <c r="AR236" s="52"/>
      <c r="AS236" s="52"/>
      <c r="AT236" s="92"/>
      <c r="AU236" s="92"/>
      <c r="AV236" s="92"/>
      <c r="AW236" s="92"/>
      <c r="AX236" s="52"/>
      <c r="AY236" s="52"/>
      <c r="AZ236" s="92"/>
      <c r="BA236" s="92"/>
      <c r="BB236" s="92"/>
      <c r="BC236" s="92"/>
      <c r="BD236" s="52"/>
      <c r="BE236" s="92"/>
      <c r="BF236" s="92"/>
      <c r="BG236" s="92"/>
      <c r="BH236" s="92"/>
      <c r="BI236" s="52"/>
      <c r="BJ236" s="52"/>
      <c r="BK236" s="92"/>
      <c r="BL236" s="92"/>
      <c r="BM236" s="92"/>
      <c r="BN236" s="92"/>
      <c r="BO236" s="52"/>
      <c r="BP236" s="92"/>
      <c r="BQ236" s="92"/>
      <c r="BR236" s="92"/>
      <c r="BS236" s="92"/>
      <c r="BT236" s="52"/>
      <c r="BU236" s="92"/>
      <c r="BV236" s="92"/>
      <c r="BW236" s="92"/>
      <c r="BX236" s="21"/>
      <c r="BY236" s="21"/>
      <c r="BZ236" s="21"/>
      <c r="CA236" s="21"/>
      <c r="CB236" s="21"/>
      <c r="CC236" s="21"/>
      <c r="CD236" s="21"/>
      <c r="CE236" s="21"/>
      <c r="CF236" s="21"/>
      <c r="CG236" s="21"/>
      <c r="CH236" s="21"/>
      <c r="CI236" s="21"/>
    </row>
    <row r="237" spans="2:87" hidden="1">
      <c r="B237" s="21"/>
      <c r="C237" s="21"/>
      <c r="D237" s="21"/>
      <c r="E237" s="21"/>
      <c r="F237" s="21"/>
      <c r="G237" s="21"/>
      <c r="H237" s="21"/>
      <c r="I237" s="21"/>
      <c r="J237" s="21"/>
      <c r="K237" s="21"/>
      <c r="L237" s="92"/>
      <c r="M237" s="92"/>
      <c r="N237" s="92"/>
      <c r="O237" s="92"/>
      <c r="P237" s="92"/>
      <c r="Q237" s="92"/>
      <c r="R237" s="92"/>
      <c r="S237" s="92"/>
      <c r="T237" s="69"/>
      <c r="U237" s="69"/>
      <c r="V237" s="92"/>
      <c r="W237" s="52"/>
      <c r="X237" s="52"/>
      <c r="Y237" s="92"/>
      <c r="Z237" s="92"/>
      <c r="AA237" s="92"/>
      <c r="AB237" s="92"/>
      <c r="AC237" s="92"/>
      <c r="AD237" s="92"/>
      <c r="AE237" s="52"/>
      <c r="AF237" s="92"/>
      <c r="AG237" s="52"/>
      <c r="AH237" s="92"/>
      <c r="AI237" s="92"/>
      <c r="AJ237" s="92"/>
      <c r="AK237" s="92"/>
      <c r="AL237" s="52"/>
      <c r="AM237" s="52"/>
      <c r="AN237" s="92"/>
      <c r="AO237" s="92"/>
      <c r="AP237" s="92"/>
      <c r="AQ237" s="25"/>
      <c r="AR237" s="52"/>
      <c r="AS237" s="52"/>
      <c r="AT237" s="92"/>
      <c r="AU237" s="92"/>
      <c r="AV237" s="92"/>
      <c r="AW237" s="92"/>
      <c r="AX237" s="52"/>
      <c r="AY237" s="52"/>
      <c r="AZ237" s="92"/>
      <c r="BA237" s="92"/>
      <c r="BB237" s="92"/>
      <c r="BC237" s="92"/>
      <c r="BD237" s="52"/>
      <c r="BE237" s="92"/>
      <c r="BF237" s="92"/>
      <c r="BG237" s="92"/>
      <c r="BH237" s="92"/>
      <c r="BI237" s="52"/>
      <c r="BJ237" s="52"/>
      <c r="BK237" s="92"/>
      <c r="BL237" s="92"/>
      <c r="BM237" s="92"/>
      <c r="BN237" s="92"/>
      <c r="BO237" s="52"/>
      <c r="BP237" s="92"/>
      <c r="BQ237" s="92"/>
      <c r="BR237" s="92"/>
      <c r="BS237" s="92"/>
      <c r="BT237" s="52"/>
      <c r="BU237" s="92"/>
      <c r="BV237" s="92"/>
      <c r="BW237" s="92"/>
      <c r="BX237" s="21"/>
      <c r="BY237" s="21"/>
      <c r="BZ237" s="21"/>
      <c r="CA237" s="21"/>
      <c r="CB237" s="21"/>
      <c r="CC237" s="21"/>
      <c r="CD237" s="21"/>
      <c r="CE237" s="21"/>
      <c r="CF237" s="21"/>
      <c r="CG237" s="21"/>
      <c r="CH237" s="21"/>
      <c r="CI237" s="21"/>
    </row>
    <row r="238" spans="2:87" hidden="1">
      <c r="B238" s="21"/>
      <c r="C238" s="21"/>
      <c r="D238" s="21"/>
      <c r="E238" s="21"/>
      <c r="F238" s="21"/>
      <c r="G238" s="21"/>
      <c r="H238" s="21"/>
      <c r="I238" s="21"/>
      <c r="J238" s="21"/>
      <c r="K238" s="21"/>
      <c r="L238" s="92"/>
      <c r="M238" s="92"/>
      <c r="N238" s="92"/>
      <c r="O238" s="92"/>
      <c r="P238" s="92"/>
      <c r="Q238" s="92"/>
      <c r="R238" s="92"/>
      <c r="S238" s="92"/>
      <c r="T238" s="69"/>
      <c r="U238" s="69"/>
      <c r="V238" s="92"/>
      <c r="W238" s="52"/>
      <c r="X238" s="52"/>
      <c r="Y238" s="92"/>
      <c r="Z238" s="92"/>
      <c r="AA238" s="92"/>
      <c r="AB238" s="92"/>
      <c r="AC238" s="92"/>
      <c r="AD238" s="92"/>
      <c r="AE238" s="52"/>
      <c r="AF238" s="92"/>
      <c r="AG238" s="52"/>
      <c r="AH238" s="92"/>
      <c r="AI238" s="92"/>
      <c r="AJ238" s="92"/>
      <c r="AK238" s="92"/>
      <c r="AL238" s="52"/>
      <c r="AM238" s="52"/>
      <c r="AN238" s="92"/>
      <c r="AO238" s="92"/>
      <c r="AP238" s="92"/>
      <c r="AQ238" s="25"/>
      <c r="AR238" s="52"/>
      <c r="AS238" s="52"/>
      <c r="AT238" s="92"/>
      <c r="AU238" s="92"/>
      <c r="AV238" s="92"/>
      <c r="AW238" s="92"/>
      <c r="AX238" s="52"/>
      <c r="AY238" s="52"/>
      <c r="AZ238" s="92"/>
      <c r="BA238" s="92"/>
      <c r="BB238" s="92"/>
      <c r="BC238" s="92"/>
      <c r="BD238" s="52"/>
      <c r="BE238" s="92"/>
      <c r="BF238" s="92"/>
      <c r="BG238" s="92"/>
      <c r="BH238" s="92"/>
      <c r="BI238" s="52"/>
      <c r="BJ238" s="52"/>
      <c r="BK238" s="92"/>
      <c r="BL238" s="92"/>
      <c r="BM238" s="92"/>
      <c r="BN238" s="92"/>
      <c r="BO238" s="52"/>
      <c r="BP238" s="92"/>
      <c r="BQ238" s="92"/>
      <c r="BR238" s="92"/>
      <c r="BS238" s="92"/>
      <c r="BT238" s="52"/>
      <c r="BU238" s="92"/>
      <c r="BV238" s="92"/>
      <c r="BW238" s="92"/>
      <c r="BX238" s="21"/>
      <c r="BY238" s="21"/>
      <c r="BZ238" s="21"/>
      <c r="CA238" s="21"/>
      <c r="CB238" s="21"/>
      <c r="CC238" s="21"/>
      <c r="CD238" s="21"/>
      <c r="CE238" s="21"/>
      <c r="CF238" s="21"/>
      <c r="CG238" s="21"/>
      <c r="CH238" s="21"/>
      <c r="CI238" s="21"/>
    </row>
    <row r="239" spans="2:87" hidden="1">
      <c r="B239" s="21"/>
      <c r="C239" s="21"/>
      <c r="D239" s="21"/>
      <c r="E239" s="21"/>
      <c r="F239" s="21"/>
      <c r="G239" s="21"/>
      <c r="H239" s="21"/>
      <c r="I239" s="21"/>
      <c r="J239" s="21"/>
      <c r="K239" s="21"/>
      <c r="L239" s="92"/>
      <c r="M239" s="92"/>
      <c r="N239" s="92"/>
      <c r="O239" s="92"/>
      <c r="P239" s="92"/>
      <c r="Q239" s="92"/>
      <c r="R239" s="92"/>
      <c r="S239" s="92"/>
      <c r="T239" s="69"/>
      <c r="U239" s="69"/>
      <c r="V239" s="92"/>
      <c r="W239" s="52"/>
      <c r="X239" s="52"/>
      <c r="Y239" s="92"/>
      <c r="Z239" s="92"/>
      <c r="AA239" s="92"/>
      <c r="AB239" s="92"/>
      <c r="AC239" s="92"/>
      <c r="AD239" s="92"/>
      <c r="AE239" s="52"/>
      <c r="AF239" s="92"/>
      <c r="AG239" s="52"/>
      <c r="AH239" s="92"/>
      <c r="AI239" s="92"/>
      <c r="AJ239" s="92"/>
      <c r="AK239" s="92"/>
      <c r="AL239" s="52"/>
      <c r="AM239" s="52"/>
      <c r="AN239" s="92"/>
      <c r="AO239" s="92"/>
      <c r="AP239" s="92"/>
      <c r="AQ239" s="25"/>
      <c r="AR239" s="52"/>
      <c r="AS239" s="52"/>
      <c r="AT239" s="92"/>
      <c r="AU239" s="92"/>
      <c r="AV239" s="92"/>
      <c r="AW239" s="92"/>
      <c r="AX239" s="52"/>
      <c r="AY239" s="52"/>
      <c r="AZ239" s="92"/>
      <c r="BA239" s="92"/>
      <c r="BB239" s="92"/>
      <c r="BC239" s="92"/>
      <c r="BD239" s="52"/>
      <c r="BE239" s="92"/>
      <c r="BF239" s="92"/>
      <c r="BG239" s="92"/>
      <c r="BH239" s="92"/>
      <c r="BI239" s="52"/>
      <c r="BJ239" s="52"/>
      <c r="BK239" s="92"/>
      <c r="BL239" s="92"/>
      <c r="BM239" s="92"/>
      <c r="BN239" s="92"/>
      <c r="BO239" s="52"/>
      <c r="BP239" s="92"/>
      <c r="BQ239" s="92"/>
      <c r="BR239" s="92"/>
      <c r="BS239" s="92"/>
      <c r="BT239" s="52"/>
      <c r="BU239" s="92"/>
      <c r="BV239" s="92"/>
      <c r="BW239" s="92"/>
      <c r="BX239" s="21"/>
      <c r="BY239" s="21"/>
      <c r="BZ239" s="21"/>
      <c r="CA239" s="21"/>
      <c r="CB239" s="21"/>
      <c r="CC239" s="21"/>
      <c r="CD239" s="21"/>
      <c r="CE239" s="21"/>
      <c r="CF239" s="21"/>
      <c r="CG239" s="21"/>
      <c r="CH239" s="21"/>
      <c r="CI239" s="21"/>
    </row>
    <row r="240" spans="2:87" hidden="1">
      <c r="B240" s="21"/>
      <c r="C240" s="21"/>
      <c r="D240" s="21"/>
      <c r="E240" s="21"/>
      <c r="F240" s="21"/>
      <c r="G240" s="21"/>
      <c r="H240" s="21"/>
      <c r="I240" s="21"/>
      <c r="J240" s="21"/>
      <c r="K240" s="21"/>
      <c r="L240" s="92"/>
      <c r="M240" s="92"/>
      <c r="N240" s="92"/>
      <c r="O240" s="92"/>
      <c r="P240" s="92"/>
      <c r="Q240" s="92"/>
      <c r="R240" s="92"/>
      <c r="S240" s="92"/>
      <c r="T240" s="69"/>
      <c r="U240" s="69"/>
      <c r="V240" s="92"/>
      <c r="W240" s="52"/>
      <c r="X240" s="52"/>
      <c r="Y240" s="92"/>
      <c r="Z240" s="92"/>
      <c r="AA240" s="92"/>
      <c r="AB240" s="92"/>
      <c r="AC240" s="92"/>
      <c r="AD240" s="92"/>
      <c r="AE240" s="52"/>
      <c r="AF240" s="92"/>
      <c r="AG240" s="52"/>
      <c r="AH240" s="92"/>
      <c r="AI240" s="92"/>
      <c r="AJ240" s="92"/>
      <c r="AK240" s="92"/>
      <c r="AL240" s="52"/>
      <c r="AM240" s="52"/>
      <c r="AN240" s="92"/>
      <c r="AO240" s="92"/>
      <c r="AP240" s="92"/>
      <c r="AQ240" s="25"/>
      <c r="AR240" s="52"/>
      <c r="AS240" s="52"/>
      <c r="AT240" s="92"/>
      <c r="AU240" s="92"/>
      <c r="AV240" s="92"/>
      <c r="AW240" s="92"/>
      <c r="AX240" s="52"/>
      <c r="AY240" s="52"/>
      <c r="AZ240" s="92"/>
      <c r="BA240" s="92"/>
      <c r="BB240" s="92"/>
      <c r="BC240" s="92"/>
      <c r="BD240" s="52"/>
      <c r="BE240" s="92"/>
      <c r="BF240" s="92"/>
      <c r="BG240" s="92"/>
      <c r="BH240" s="92"/>
      <c r="BI240" s="52"/>
      <c r="BJ240" s="52"/>
      <c r="BK240" s="92"/>
      <c r="BL240" s="92"/>
      <c r="BM240" s="92"/>
      <c r="BN240" s="92"/>
      <c r="BO240" s="52"/>
      <c r="BP240" s="92"/>
      <c r="BQ240" s="92"/>
      <c r="BR240" s="92"/>
      <c r="BS240" s="92"/>
      <c r="BT240" s="52"/>
      <c r="BU240" s="92"/>
      <c r="BV240" s="92"/>
      <c r="BW240" s="92"/>
      <c r="BX240" s="21"/>
      <c r="BY240" s="21"/>
      <c r="BZ240" s="21"/>
      <c r="CA240" s="21"/>
      <c r="CB240" s="21"/>
      <c r="CC240" s="21"/>
      <c r="CD240" s="21"/>
      <c r="CE240" s="21"/>
      <c r="CF240" s="21"/>
      <c r="CG240" s="21"/>
      <c r="CH240" s="21"/>
      <c r="CI240" s="21"/>
    </row>
    <row r="241" spans="2:87" hidden="1">
      <c r="B241" s="21"/>
      <c r="C241" s="21"/>
      <c r="D241" s="21"/>
      <c r="E241" s="21"/>
      <c r="F241" s="21"/>
      <c r="G241" s="21"/>
      <c r="H241" s="21"/>
      <c r="I241" s="21"/>
      <c r="J241" s="21"/>
      <c r="K241" s="21"/>
      <c r="L241" s="92"/>
      <c r="M241" s="92"/>
      <c r="N241" s="92"/>
      <c r="O241" s="92"/>
      <c r="P241" s="92"/>
      <c r="Q241" s="92"/>
      <c r="R241" s="92"/>
      <c r="S241" s="92"/>
      <c r="T241" s="69"/>
      <c r="U241" s="69"/>
      <c r="V241" s="92"/>
      <c r="W241" s="52"/>
      <c r="X241" s="52"/>
      <c r="Y241" s="92"/>
      <c r="Z241" s="92"/>
      <c r="AA241" s="92"/>
      <c r="AB241" s="92"/>
      <c r="AC241" s="92"/>
      <c r="AD241" s="92"/>
      <c r="AE241" s="52"/>
      <c r="AF241" s="92"/>
      <c r="AG241" s="52"/>
      <c r="AH241" s="92"/>
      <c r="AI241" s="92"/>
      <c r="AJ241" s="92"/>
      <c r="AK241" s="92"/>
      <c r="AL241" s="52"/>
      <c r="AM241" s="52"/>
      <c r="AN241" s="92"/>
      <c r="AO241" s="92"/>
      <c r="AP241" s="92"/>
      <c r="AQ241" s="25"/>
      <c r="AR241" s="52"/>
      <c r="AS241" s="52"/>
      <c r="AT241" s="92"/>
      <c r="AU241" s="92"/>
      <c r="AV241" s="92"/>
      <c r="AW241" s="92"/>
      <c r="AX241" s="52"/>
      <c r="AY241" s="52"/>
      <c r="AZ241" s="92"/>
      <c r="BA241" s="92"/>
      <c r="BB241" s="92"/>
      <c r="BC241" s="92"/>
      <c r="BD241" s="52"/>
      <c r="BE241" s="92"/>
      <c r="BF241" s="92"/>
      <c r="BG241" s="92"/>
      <c r="BH241" s="92"/>
      <c r="BI241" s="52"/>
      <c r="BJ241" s="52"/>
      <c r="BK241" s="92"/>
      <c r="BL241" s="92"/>
      <c r="BM241" s="92"/>
      <c r="BN241" s="92"/>
      <c r="BO241" s="52"/>
      <c r="BP241" s="92"/>
      <c r="BQ241" s="92"/>
      <c r="BR241" s="92"/>
      <c r="BS241" s="92"/>
      <c r="BT241" s="52"/>
      <c r="BU241" s="92"/>
      <c r="BV241" s="92"/>
      <c r="BW241" s="92"/>
      <c r="BX241" s="21"/>
      <c r="BY241" s="21"/>
      <c r="BZ241" s="21"/>
      <c r="CA241" s="21"/>
      <c r="CB241" s="21"/>
      <c r="CC241" s="21"/>
      <c r="CD241" s="21"/>
      <c r="CE241" s="21"/>
      <c r="CF241" s="21"/>
      <c r="CG241" s="21"/>
      <c r="CH241" s="21"/>
      <c r="CI241" s="21"/>
    </row>
    <row r="242" spans="2:87" hidden="1">
      <c r="B242" s="21"/>
      <c r="C242" s="21"/>
      <c r="D242" s="21"/>
      <c r="E242" s="21"/>
      <c r="F242" s="21"/>
      <c r="G242" s="21"/>
      <c r="H242" s="21"/>
      <c r="I242" s="21"/>
      <c r="J242" s="21"/>
      <c r="K242" s="21"/>
      <c r="L242" s="92"/>
      <c r="M242" s="92"/>
      <c r="N242" s="92"/>
      <c r="O242" s="92"/>
      <c r="P242" s="92"/>
      <c r="Q242" s="92"/>
      <c r="R242" s="92"/>
      <c r="S242" s="92"/>
      <c r="T242" s="69"/>
      <c r="U242" s="69"/>
      <c r="V242" s="92"/>
      <c r="W242" s="52"/>
      <c r="X242" s="52"/>
      <c r="Y242" s="92"/>
      <c r="Z242" s="92"/>
      <c r="AA242" s="92"/>
      <c r="AB242" s="92"/>
      <c r="AC242" s="92"/>
      <c r="AD242" s="92"/>
      <c r="AE242" s="52"/>
      <c r="AF242" s="92"/>
      <c r="AG242" s="52"/>
      <c r="AH242" s="92"/>
      <c r="AI242" s="92"/>
      <c r="AJ242" s="92"/>
      <c r="AK242" s="92"/>
      <c r="AL242" s="52"/>
      <c r="AM242" s="52"/>
      <c r="AN242" s="92"/>
      <c r="AO242" s="92"/>
      <c r="AP242" s="92"/>
      <c r="AQ242" s="25"/>
      <c r="AR242" s="52"/>
      <c r="AS242" s="52"/>
      <c r="AT242" s="92"/>
      <c r="AU242" s="92"/>
      <c r="AV242" s="92"/>
      <c r="AW242" s="92"/>
      <c r="AX242" s="52"/>
      <c r="AY242" s="52"/>
      <c r="AZ242" s="92"/>
      <c r="BA242" s="92"/>
      <c r="BB242" s="92"/>
      <c r="BC242" s="92"/>
      <c r="BD242" s="52"/>
      <c r="BE242" s="92"/>
      <c r="BF242" s="92"/>
      <c r="BG242" s="92"/>
      <c r="BH242" s="92"/>
      <c r="BI242" s="52"/>
      <c r="BJ242" s="52"/>
      <c r="BK242" s="92"/>
      <c r="BL242" s="92"/>
      <c r="BM242" s="92"/>
      <c r="BN242" s="92"/>
      <c r="BO242" s="52"/>
      <c r="BP242" s="92"/>
      <c r="BQ242" s="92"/>
      <c r="BR242" s="92"/>
      <c r="BS242" s="92"/>
      <c r="BT242" s="52"/>
      <c r="BU242" s="92"/>
      <c r="BV242" s="92"/>
      <c r="BW242" s="92"/>
      <c r="BX242" s="21"/>
      <c r="BY242" s="21"/>
      <c r="BZ242" s="21"/>
      <c r="CA242" s="21"/>
      <c r="CB242" s="21"/>
      <c r="CC242" s="21"/>
      <c r="CD242" s="21"/>
      <c r="CE242" s="21"/>
      <c r="CF242" s="21"/>
      <c r="CG242" s="21"/>
      <c r="CH242" s="21"/>
      <c r="CI242" s="21"/>
    </row>
    <row r="243" spans="2:87" hidden="1">
      <c r="B243" s="21"/>
      <c r="C243" s="21"/>
      <c r="D243" s="21"/>
      <c r="E243" s="21"/>
      <c r="F243" s="21"/>
      <c r="G243" s="21"/>
      <c r="H243" s="21"/>
      <c r="I243" s="21"/>
      <c r="J243" s="21"/>
      <c r="K243" s="21"/>
      <c r="L243" s="92"/>
      <c r="M243" s="92"/>
      <c r="N243" s="92"/>
      <c r="O243" s="92"/>
      <c r="P243" s="92"/>
      <c r="Q243" s="92"/>
      <c r="R243" s="92"/>
      <c r="S243" s="92"/>
      <c r="T243" s="69"/>
      <c r="U243" s="69"/>
      <c r="V243" s="92"/>
      <c r="W243" s="52"/>
      <c r="X243" s="52"/>
      <c r="Y243" s="92"/>
      <c r="Z243" s="92"/>
      <c r="AA243" s="92"/>
      <c r="AB243" s="92"/>
      <c r="AC243" s="92"/>
      <c r="AD243" s="92"/>
      <c r="AE243" s="52"/>
      <c r="AF243" s="92"/>
      <c r="AG243" s="52"/>
      <c r="AH243" s="92"/>
      <c r="AI243" s="92"/>
      <c r="AJ243" s="92"/>
      <c r="AK243" s="92"/>
      <c r="AL243" s="52"/>
      <c r="AM243" s="52"/>
      <c r="AN243" s="92"/>
      <c r="AO243" s="92"/>
      <c r="AP243" s="92"/>
      <c r="AQ243" s="25"/>
      <c r="AR243" s="52"/>
      <c r="AS243" s="52"/>
      <c r="AT243" s="92"/>
      <c r="AU243" s="92"/>
      <c r="AV243" s="92"/>
      <c r="AW243" s="92"/>
      <c r="AX243" s="52"/>
      <c r="AY243" s="52"/>
      <c r="AZ243" s="92"/>
      <c r="BA243" s="92"/>
      <c r="BB243" s="92"/>
      <c r="BC243" s="92"/>
      <c r="BD243" s="52"/>
      <c r="BE243" s="92"/>
      <c r="BF243" s="92"/>
      <c r="BG243" s="92"/>
      <c r="BH243" s="92"/>
      <c r="BI243" s="52"/>
      <c r="BJ243" s="52"/>
      <c r="BK243" s="92"/>
      <c r="BL243" s="92"/>
      <c r="BM243" s="92"/>
      <c r="BN243" s="92"/>
      <c r="BO243" s="52"/>
      <c r="BP243" s="92"/>
      <c r="BQ243" s="92"/>
      <c r="BR243" s="92"/>
      <c r="BS243" s="92"/>
      <c r="BT243" s="52"/>
      <c r="BU243" s="92"/>
      <c r="BV243" s="92"/>
      <c r="BW243" s="92"/>
      <c r="BX243" s="21"/>
      <c r="BY243" s="21"/>
      <c r="BZ243" s="21"/>
      <c r="CA243" s="21"/>
      <c r="CB243" s="21"/>
      <c r="CC243" s="21"/>
      <c r="CD243" s="21"/>
      <c r="CE243" s="21"/>
      <c r="CF243" s="21"/>
      <c r="CG243" s="21"/>
      <c r="CH243" s="21"/>
      <c r="CI243" s="21"/>
    </row>
    <row r="244" spans="2:87" hidden="1">
      <c r="B244" s="21"/>
      <c r="C244" s="21"/>
      <c r="D244" s="21"/>
      <c r="E244" s="21"/>
      <c r="F244" s="21"/>
      <c r="G244" s="21"/>
      <c r="H244" s="21"/>
      <c r="I244" s="21"/>
      <c r="J244" s="21"/>
      <c r="K244" s="21"/>
      <c r="L244" s="92"/>
      <c r="M244" s="92"/>
      <c r="N244" s="92"/>
      <c r="O244" s="92"/>
      <c r="P244" s="92"/>
      <c r="Q244" s="92"/>
      <c r="R244" s="92"/>
      <c r="S244" s="92"/>
      <c r="T244" s="69"/>
      <c r="U244" s="69"/>
      <c r="V244" s="92"/>
      <c r="W244" s="52"/>
      <c r="X244" s="52"/>
      <c r="Y244" s="92"/>
      <c r="Z244" s="92"/>
      <c r="AA244" s="92"/>
      <c r="AB244" s="92"/>
      <c r="AC244" s="92"/>
      <c r="AD244" s="92"/>
      <c r="AE244" s="52"/>
      <c r="AF244" s="92"/>
      <c r="AG244" s="52"/>
      <c r="AH244" s="92"/>
      <c r="AI244" s="92"/>
      <c r="AJ244" s="92"/>
      <c r="AK244" s="92"/>
      <c r="AL244" s="52"/>
      <c r="AM244" s="52"/>
      <c r="AN244" s="92"/>
      <c r="AO244" s="92"/>
      <c r="AP244" s="92"/>
      <c r="AQ244" s="25"/>
      <c r="AR244" s="52"/>
      <c r="AS244" s="52"/>
      <c r="AT244" s="92"/>
      <c r="AU244" s="92"/>
      <c r="AV244" s="92"/>
      <c r="AW244" s="92"/>
      <c r="AX244" s="52"/>
      <c r="AY244" s="52"/>
      <c r="AZ244" s="92"/>
      <c r="BA244" s="92"/>
      <c r="BB244" s="92"/>
      <c r="BC244" s="92"/>
      <c r="BD244" s="52"/>
      <c r="BE244" s="92"/>
      <c r="BF244" s="92"/>
      <c r="BG244" s="92"/>
      <c r="BH244" s="92"/>
      <c r="BI244" s="52"/>
      <c r="BJ244" s="52"/>
      <c r="BK244" s="92"/>
      <c r="BL244" s="92"/>
      <c r="BM244" s="92"/>
      <c r="BN244" s="92"/>
      <c r="BO244" s="52"/>
      <c r="BP244" s="92"/>
      <c r="BQ244" s="92"/>
      <c r="BR244" s="92"/>
      <c r="BS244" s="92"/>
      <c r="BT244" s="52"/>
      <c r="BU244" s="92"/>
      <c r="BV244" s="92"/>
      <c r="BW244" s="92"/>
      <c r="BX244" s="21"/>
      <c r="BY244" s="21"/>
      <c r="BZ244" s="21"/>
      <c r="CA244" s="21"/>
      <c r="CB244" s="21"/>
      <c r="CC244" s="21"/>
      <c r="CD244" s="21"/>
      <c r="CE244" s="21"/>
      <c r="CF244" s="21"/>
      <c r="CG244" s="21"/>
      <c r="CH244" s="21"/>
      <c r="CI244" s="21"/>
    </row>
    <row r="245" spans="2:87" hidden="1">
      <c r="B245" s="21"/>
      <c r="C245" s="21"/>
      <c r="D245" s="21"/>
      <c r="E245" s="21"/>
      <c r="F245" s="21"/>
      <c r="G245" s="21"/>
      <c r="H245" s="21"/>
      <c r="I245" s="21"/>
      <c r="J245" s="21"/>
      <c r="K245" s="21"/>
      <c r="L245" s="92"/>
      <c r="M245" s="92"/>
      <c r="N245" s="92"/>
      <c r="O245" s="92"/>
      <c r="P245" s="92"/>
      <c r="Q245" s="92"/>
      <c r="R245" s="92"/>
      <c r="S245" s="92"/>
      <c r="T245" s="69"/>
      <c r="U245" s="69"/>
      <c r="V245" s="92"/>
      <c r="W245" s="52"/>
      <c r="X245" s="52"/>
      <c r="Y245" s="92"/>
      <c r="Z245" s="92"/>
      <c r="AA245" s="92"/>
      <c r="AB245" s="92"/>
      <c r="AC245" s="92"/>
      <c r="AD245" s="92"/>
      <c r="AE245" s="52"/>
      <c r="AF245" s="92"/>
      <c r="AG245" s="52"/>
      <c r="AH245" s="92"/>
      <c r="AI245" s="92"/>
      <c r="AJ245" s="92"/>
      <c r="AK245" s="92"/>
      <c r="AL245" s="52"/>
      <c r="AM245" s="52"/>
      <c r="AN245" s="92"/>
      <c r="AO245" s="92"/>
      <c r="AP245" s="92"/>
      <c r="AQ245" s="25"/>
      <c r="AR245" s="52"/>
      <c r="AS245" s="52"/>
      <c r="AT245" s="92"/>
      <c r="AU245" s="92"/>
      <c r="AV245" s="92"/>
      <c r="AW245" s="92"/>
      <c r="AX245" s="52"/>
      <c r="AY245" s="52"/>
      <c r="AZ245" s="92"/>
      <c r="BA245" s="92"/>
      <c r="BB245" s="92"/>
      <c r="BC245" s="92"/>
      <c r="BD245" s="52"/>
      <c r="BE245" s="92"/>
      <c r="BF245" s="92"/>
      <c r="BG245" s="92"/>
      <c r="BH245" s="92"/>
      <c r="BI245" s="52"/>
      <c r="BJ245" s="52"/>
      <c r="BK245" s="92"/>
      <c r="BL245" s="92"/>
      <c r="BM245" s="92"/>
      <c r="BN245" s="92"/>
      <c r="BO245" s="52"/>
      <c r="BP245" s="92"/>
      <c r="BQ245" s="92"/>
      <c r="BR245" s="92"/>
      <c r="BS245" s="92"/>
      <c r="BT245" s="52"/>
      <c r="BU245" s="92"/>
      <c r="BV245" s="92"/>
      <c r="BW245" s="92"/>
      <c r="BX245" s="21"/>
      <c r="BY245" s="21"/>
      <c r="BZ245" s="21"/>
      <c r="CA245" s="21"/>
      <c r="CB245" s="21"/>
      <c r="CC245" s="21"/>
      <c r="CD245" s="21"/>
      <c r="CE245" s="21"/>
      <c r="CF245" s="21"/>
      <c r="CG245" s="21"/>
      <c r="CH245" s="21"/>
      <c r="CI245" s="21"/>
    </row>
    <row r="246" spans="2:87" hidden="1">
      <c r="B246" s="21"/>
      <c r="C246" s="21"/>
      <c r="D246" s="21"/>
      <c r="E246" s="21"/>
      <c r="F246" s="21"/>
      <c r="G246" s="21"/>
      <c r="H246" s="21"/>
      <c r="I246" s="21"/>
      <c r="J246" s="21"/>
      <c r="K246" s="21"/>
      <c r="L246" s="92"/>
      <c r="M246" s="92"/>
      <c r="N246" s="92"/>
      <c r="O246" s="92"/>
      <c r="P246" s="92"/>
      <c r="Q246" s="92"/>
      <c r="R246" s="92"/>
      <c r="S246" s="92"/>
      <c r="T246" s="69"/>
      <c r="U246" s="69"/>
      <c r="V246" s="92"/>
      <c r="W246" s="52"/>
      <c r="X246" s="52"/>
      <c r="Y246" s="92"/>
      <c r="Z246" s="92"/>
      <c r="AA246" s="92"/>
      <c r="AB246" s="92"/>
      <c r="AC246" s="92"/>
      <c r="AD246" s="92"/>
      <c r="AE246" s="52"/>
      <c r="AF246" s="92"/>
      <c r="AG246" s="52"/>
      <c r="AH246" s="92"/>
      <c r="AI246" s="92"/>
      <c r="AJ246" s="92"/>
      <c r="AK246" s="92"/>
      <c r="AL246" s="52"/>
      <c r="AM246" s="52"/>
      <c r="AN246" s="92"/>
      <c r="AO246" s="92"/>
      <c r="AP246" s="92"/>
      <c r="AQ246" s="25"/>
      <c r="AR246" s="52"/>
      <c r="AS246" s="52"/>
      <c r="AT246" s="92"/>
      <c r="AU246" s="92"/>
      <c r="AV246" s="92"/>
      <c r="AW246" s="92"/>
      <c r="AX246" s="52"/>
      <c r="AY246" s="52"/>
      <c r="AZ246" s="92"/>
      <c r="BA246" s="92"/>
      <c r="BB246" s="92"/>
      <c r="BC246" s="92"/>
      <c r="BD246" s="52"/>
      <c r="BE246" s="92"/>
      <c r="BF246" s="92"/>
      <c r="BG246" s="92"/>
      <c r="BH246" s="92"/>
      <c r="BI246" s="52"/>
      <c r="BJ246" s="52"/>
      <c r="BK246" s="92"/>
      <c r="BL246" s="92"/>
      <c r="BM246" s="92"/>
      <c r="BN246" s="92"/>
      <c r="BO246" s="52"/>
      <c r="BP246" s="92"/>
      <c r="BQ246" s="92"/>
      <c r="BR246" s="92"/>
      <c r="BS246" s="92"/>
      <c r="BT246" s="52"/>
      <c r="BU246" s="92"/>
      <c r="BV246" s="92"/>
      <c r="BW246" s="92"/>
      <c r="BX246" s="21"/>
      <c r="BY246" s="21"/>
      <c r="BZ246" s="21"/>
      <c r="CA246" s="21"/>
      <c r="CB246" s="21"/>
      <c r="CC246" s="21"/>
      <c r="CD246" s="21"/>
      <c r="CE246" s="21"/>
      <c r="CF246" s="21"/>
      <c r="CG246" s="21"/>
      <c r="CH246" s="21"/>
      <c r="CI246" s="21"/>
    </row>
    <row r="247" spans="2:87" hidden="1">
      <c r="B247" s="21"/>
      <c r="C247" s="21"/>
      <c r="D247" s="21"/>
      <c r="E247" s="21"/>
      <c r="F247" s="21"/>
      <c r="G247" s="21"/>
      <c r="H247" s="21"/>
      <c r="I247" s="21"/>
      <c r="J247" s="21"/>
      <c r="K247" s="21"/>
      <c r="L247" s="92"/>
      <c r="M247" s="92"/>
      <c r="N247" s="92"/>
      <c r="O247" s="92"/>
      <c r="P247" s="92"/>
      <c r="Q247" s="92"/>
      <c r="R247" s="92"/>
      <c r="S247" s="92"/>
      <c r="T247" s="69"/>
      <c r="U247" s="69"/>
      <c r="V247" s="92"/>
      <c r="W247" s="52"/>
      <c r="X247" s="52"/>
      <c r="Y247" s="92"/>
      <c r="Z247" s="92"/>
      <c r="AA247" s="92"/>
      <c r="AB247" s="92"/>
      <c r="AC247" s="92"/>
      <c r="AD247" s="92"/>
      <c r="AE247" s="52"/>
      <c r="AF247" s="92"/>
      <c r="AG247" s="52"/>
      <c r="AH247" s="92"/>
      <c r="AI247" s="92"/>
      <c r="AJ247" s="92"/>
      <c r="AK247" s="92"/>
      <c r="AL247" s="52"/>
      <c r="AM247" s="52"/>
      <c r="AN247" s="92"/>
      <c r="AO247" s="92"/>
      <c r="AP247" s="92"/>
      <c r="AQ247" s="25"/>
      <c r="AR247" s="52"/>
      <c r="AS247" s="52"/>
      <c r="AT247" s="92"/>
      <c r="AU247" s="92"/>
      <c r="AV247" s="92"/>
      <c r="AW247" s="92"/>
      <c r="AX247" s="52"/>
      <c r="AY247" s="52"/>
      <c r="AZ247" s="92"/>
      <c r="BA247" s="92"/>
      <c r="BB247" s="92"/>
      <c r="BC247" s="92"/>
      <c r="BD247" s="52"/>
      <c r="BE247" s="92"/>
      <c r="BF247" s="92"/>
      <c r="BG247" s="92"/>
      <c r="BH247" s="92"/>
      <c r="BI247" s="52"/>
      <c r="BJ247" s="52"/>
      <c r="BK247" s="92"/>
      <c r="BL247" s="92"/>
      <c r="BM247" s="92"/>
      <c r="BN247" s="92"/>
      <c r="BO247" s="52"/>
      <c r="BP247" s="92"/>
      <c r="BQ247" s="92"/>
      <c r="BR247" s="92"/>
      <c r="BS247" s="92"/>
      <c r="BT247" s="52"/>
      <c r="BU247" s="92"/>
      <c r="BV247" s="92"/>
      <c r="BW247" s="92"/>
      <c r="BX247" s="21"/>
      <c r="BY247" s="21"/>
      <c r="BZ247" s="21"/>
      <c r="CA247" s="21"/>
      <c r="CB247" s="21"/>
      <c r="CC247" s="21"/>
      <c r="CD247" s="21"/>
      <c r="CE247" s="21"/>
      <c r="CF247" s="21"/>
      <c r="CG247" s="21"/>
      <c r="CH247" s="21"/>
      <c r="CI247" s="21"/>
    </row>
    <row r="248" spans="2:87" hidden="1">
      <c r="B248" s="21"/>
      <c r="C248" s="21"/>
      <c r="D248" s="21"/>
      <c r="E248" s="21"/>
      <c r="F248" s="21"/>
      <c r="G248" s="21"/>
      <c r="H248" s="21"/>
      <c r="I248" s="21"/>
      <c r="J248" s="21"/>
      <c r="K248" s="21"/>
      <c r="L248" s="92"/>
      <c r="M248" s="92"/>
      <c r="N248" s="92"/>
      <c r="O248" s="92"/>
      <c r="P248" s="92"/>
      <c r="Q248" s="92"/>
      <c r="R248" s="92"/>
      <c r="S248" s="92"/>
      <c r="T248" s="69"/>
      <c r="U248" s="69"/>
      <c r="V248" s="92"/>
      <c r="W248" s="52"/>
      <c r="X248" s="52"/>
      <c r="Y248" s="92"/>
      <c r="Z248" s="92"/>
      <c r="AA248" s="92"/>
      <c r="AB248" s="92"/>
      <c r="AC248" s="92"/>
      <c r="AD248" s="92"/>
      <c r="AE248" s="52"/>
      <c r="AF248" s="92"/>
      <c r="AG248" s="52"/>
      <c r="AH248" s="92"/>
      <c r="AI248" s="92"/>
      <c r="AJ248" s="92"/>
      <c r="AK248" s="92"/>
      <c r="AL248" s="52"/>
      <c r="AM248" s="52"/>
      <c r="AN248" s="92"/>
      <c r="AO248" s="92"/>
      <c r="AP248" s="92"/>
      <c r="AQ248" s="25"/>
      <c r="AR248" s="52"/>
      <c r="AS248" s="52"/>
      <c r="AT248" s="92"/>
      <c r="AU248" s="92"/>
      <c r="AV248" s="92"/>
      <c r="AW248" s="92"/>
      <c r="AX248" s="52"/>
      <c r="AY248" s="52"/>
      <c r="AZ248" s="92"/>
      <c r="BA248" s="92"/>
      <c r="BB248" s="92"/>
      <c r="BC248" s="92"/>
      <c r="BD248" s="52"/>
      <c r="BE248" s="92"/>
      <c r="BF248" s="92"/>
      <c r="BG248" s="92"/>
      <c r="BH248" s="92"/>
      <c r="BI248" s="52"/>
      <c r="BJ248" s="52"/>
      <c r="BK248" s="92"/>
      <c r="BL248" s="92"/>
      <c r="BM248" s="92"/>
      <c r="BN248" s="92"/>
      <c r="BO248" s="52"/>
      <c r="BP248" s="92"/>
      <c r="BQ248" s="92"/>
      <c r="BR248" s="92"/>
      <c r="BS248" s="92"/>
      <c r="BT248" s="52"/>
      <c r="BU248" s="92"/>
      <c r="BV248" s="92"/>
      <c r="BW248" s="92"/>
      <c r="BX248" s="21"/>
      <c r="BY248" s="21"/>
      <c r="BZ248" s="21"/>
      <c r="CA248" s="21"/>
      <c r="CB248" s="21"/>
      <c r="CC248" s="21"/>
      <c r="CD248" s="21"/>
      <c r="CE248" s="21"/>
      <c r="CF248" s="21"/>
      <c r="CG248" s="21"/>
      <c r="CH248" s="21"/>
      <c r="CI248" s="21"/>
    </row>
    <row r="249" spans="2:87" hidden="1">
      <c r="B249" s="21"/>
      <c r="C249" s="21"/>
      <c r="D249" s="21"/>
      <c r="E249" s="21"/>
      <c r="F249" s="21"/>
      <c r="G249" s="21"/>
      <c r="H249" s="21"/>
      <c r="I249" s="21"/>
      <c r="J249" s="21"/>
      <c r="K249" s="21"/>
      <c r="L249" s="92"/>
      <c r="M249" s="92"/>
      <c r="N249" s="92"/>
      <c r="O249" s="92"/>
      <c r="P249" s="92"/>
      <c r="Q249" s="92"/>
      <c r="R249" s="92"/>
      <c r="S249" s="92"/>
      <c r="T249" s="69"/>
      <c r="U249" s="69"/>
      <c r="V249" s="92"/>
      <c r="W249" s="52"/>
      <c r="X249" s="52"/>
      <c r="Y249" s="92"/>
      <c r="Z249" s="92"/>
      <c r="AA249" s="92"/>
      <c r="AB249" s="92"/>
      <c r="AC249" s="92"/>
      <c r="AD249" s="92"/>
      <c r="AE249" s="52"/>
      <c r="AF249" s="92"/>
      <c r="AG249" s="52"/>
      <c r="AH249" s="92"/>
      <c r="AI249" s="92"/>
      <c r="AJ249" s="92"/>
      <c r="AK249" s="92"/>
      <c r="AL249" s="52"/>
      <c r="AM249" s="52"/>
      <c r="AN249" s="92"/>
      <c r="AO249" s="92"/>
      <c r="AP249" s="92"/>
      <c r="AQ249" s="25"/>
      <c r="AR249" s="52"/>
      <c r="AS249" s="52"/>
      <c r="AT249" s="92"/>
      <c r="AU249" s="92"/>
      <c r="AV249" s="92"/>
      <c r="AW249" s="92"/>
      <c r="AX249" s="52"/>
      <c r="AY249" s="52"/>
      <c r="AZ249" s="92"/>
      <c r="BA249" s="92"/>
      <c r="BB249" s="92"/>
      <c r="BC249" s="92"/>
      <c r="BD249" s="52"/>
      <c r="BE249" s="92"/>
      <c r="BF249" s="92"/>
      <c r="BG249" s="92"/>
      <c r="BH249" s="92"/>
      <c r="BI249" s="52"/>
      <c r="BJ249" s="52"/>
      <c r="BK249" s="92"/>
      <c r="BL249" s="92"/>
      <c r="BM249" s="92"/>
      <c r="BN249" s="92"/>
      <c r="BO249" s="52"/>
      <c r="BP249" s="92"/>
      <c r="BQ249" s="92"/>
      <c r="BR249" s="92"/>
      <c r="BS249" s="92"/>
      <c r="BT249" s="52"/>
      <c r="BU249" s="92"/>
      <c r="BV249" s="92"/>
      <c r="BW249" s="92"/>
      <c r="BX249" s="21"/>
      <c r="BY249" s="21"/>
      <c r="BZ249" s="21"/>
      <c r="CA249" s="21"/>
      <c r="CB249" s="21"/>
      <c r="CC249" s="21"/>
      <c r="CD249" s="21"/>
      <c r="CE249" s="21"/>
      <c r="CF249" s="21"/>
      <c r="CG249" s="21"/>
      <c r="CH249" s="21"/>
      <c r="CI249" s="21"/>
    </row>
    <row r="250" spans="2:87" hidden="1">
      <c r="B250" s="21"/>
      <c r="C250" s="21"/>
      <c r="D250" s="21"/>
      <c r="E250" s="21"/>
      <c r="F250" s="21"/>
      <c r="G250" s="21"/>
      <c r="H250" s="21"/>
      <c r="I250" s="21"/>
      <c r="J250" s="21"/>
      <c r="K250" s="21"/>
      <c r="L250" s="92"/>
      <c r="M250" s="92"/>
      <c r="N250" s="92"/>
      <c r="O250" s="92"/>
      <c r="P250" s="92"/>
      <c r="Q250" s="92"/>
      <c r="R250" s="92"/>
      <c r="S250" s="92"/>
      <c r="T250" s="69"/>
      <c r="U250" s="69"/>
      <c r="V250" s="92"/>
      <c r="W250" s="52"/>
      <c r="X250" s="52"/>
      <c r="Y250" s="92"/>
      <c r="Z250" s="92"/>
      <c r="AA250" s="92"/>
      <c r="AB250" s="92"/>
      <c r="AC250" s="92"/>
      <c r="AD250" s="92"/>
      <c r="AE250" s="52"/>
      <c r="AF250" s="92"/>
      <c r="AG250" s="52"/>
      <c r="AH250" s="92"/>
      <c r="AI250" s="92"/>
      <c r="AJ250" s="92"/>
      <c r="AK250" s="92"/>
      <c r="AL250" s="52"/>
      <c r="AM250" s="52"/>
      <c r="AN250" s="92"/>
      <c r="AO250" s="92"/>
      <c r="AP250" s="92"/>
      <c r="AQ250" s="25"/>
      <c r="AR250" s="52"/>
      <c r="AS250" s="52"/>
      <c r="AT250" s="92"/>
      <c r="AU250" s="92"/>
      <c r="AV250" s="92"/>
      <c r="AW250" s="92"/>
      <c r="AX250" s="52"/>
      <c r="AY250" s="52"/>
      <c r="AZ250" s="92"/>
      <c r="BA250" s="92"/>
      <c r="BB250" s="92"/>
      <c r="BC250" s="92"/>
      <c r="BD250" s="52"/>
      <c r="BE250" s="92"/>
      <c r="BF250" s="92"/>
      <c r="BG250" s="92"/>
      <c r="BH250" s="92"/>
      <c r="BI250" s="52"/>
      <c r="BJ250" s="52"/>
      <c r="BK250" s="92"/>
      <c r="BL250" s="92"/>
      <c r="BM250" s="92"/>
      <c r="BN250" s="92"/>
      <c r="BO250" s="52"/>
      <c r="BP250" s="92"/>
      <c r="BQ250" s="92"/>
      <c r="BR250" s="92"/>
      <c r="BS250" s="92"/>
      <c r="BT250" s="52"/>
      <c r="BU250" s="92"/>
      <c r="BV250" s="92"/>
      <c r="BW250" s="92"/>
      <c r="BX250" s="21"/>
      <c r="BY250" s="21"/>
      <c r="BZ250" s="21"/>
      <c r="CA250" s="21"/>
      <c r="CB250" s="21"/>
      <c r="CC250" s="21"/>
      <c r="CD250" s="21"/>
      <c r="CE250" s="21"/>
      <c r="CF250" s="21"/>
      <c r="CG250" s="21"/>
      <c r="CH250" s="21"/>
      <c r="CI250" s="21"/>
    </row>
    <row r="251" spans="2:87" hidden="1">
      <c r="B251" s="21"/>
      <c r="C251" s="21"/>
      <c r="D251" s="21"/>
      <c r="E251" s="21"/>
      <c r="F251" s="21"/>
      <c r="G251" s="21"/>
      <c r="H251" s="21"/>
      <c r="I251" s="21"/>
      <c r="J251" s="21"/>
      <c r="K251" s="21"/>
      <c r="L251" s="92"/>
      <c r="M251" s="92"/>
      <c r="N251" s="92"/>
      <c r="O251" s="92"/>
      <c r="P251" s="92"/>
      <c r="Q251" s="92"/>
      <c r="R251" s="92"/>
      <c r="S251" s="92"/>
      <c r="T251" s="69"/>
      <c r="U251" s="69"/>
      <c r="V251" s="92"/>
      <c r="W251" s="52"/>
      <c r="X251" s="52"/>
      <c r="Y251" s="92"/>
      <c r="Z251" s="92"/>
      <c r="AA251" s="92"/>
      <c r="AB251" s="92"/>
      <c r="AC251" s="92"/>
      <c r="AD251" s="92"/>
      <c r="AE251" s="52"/>
      <c r="AF251" s="92"/>
      <c r="AG251" s="52"/>
      <c r="AH251" s="92"/>
      <c r="AI251" s="92"/>
      <c r="AJ251" s="92"/>
      <c r="AK251" s="92"/>
      <c r="AL251" s="52"/>
      <c r="AM251" s="52"/>
      <c r="AN251" s="92"/>
      <c r="AO251" s="92"/>
      <c r="AP251" s="92"/>
      <c r="AQ251" s="25"/>
      <c r="AR251" s="52"/>
      <c r="AS251" s="52"/>
      <c r="AT251" s="92"/>
      <c r="AU251" s="92"/>
      <c r="AV251" s="92"/>
      <c r="AW251" s="92"/>
      <c r="AX251" s="52"/>
      <c r="AY251" s="52"/>
      <c r="AZ251" s="92"/>
      <c r="BA251" s="92"/>
      <c r="BB251" s="92"/>
      <c r="BC251" s="92"/>
      <c r="BD251" s="52"/>
      <c r="BE251" s="92"/>
      <c r="BF251" s="92"/>
      <c r="BG251" s="92"/>
      <c r="BH251" s="92"/>
      <c r="BI251" s="52"/>
      <c r="BJ251" s="52"/>
      <c r="BK251" s="92"/>
      <c r="BL251" s="92"/>
      <c r="BM251" s="92"/>
      <c r="BN251" s="92"/>
      <c r="BO251" s="52"/>
      <c r="BP251" s="92"/>
      <c r="BQ251" s="92"/>
      <c r="BR251" s="92"/>
      <c r="BS251" s="92"/>
      <c r="BT251" s="52"/>
      <c r="BU251" s="92"/>
      <c r="BV251" s="92"/>
      <c r="BW251" s="92"/>
      <c r="BX251" s="21"/>
      <c r="BY251" s="21"/>
      <c r="BZ251" s="21"/>
      <c r="CA251" s="21"/>
      <c r="CB251" s="21"/>
      <c r="CC251" s="21"/>
      <c r="CD251" s="21"/>
      <c r="CE251" s="21"/>
      <c r="CF251" s="21"/>
      <c r="CG251" s="21"/>
      <c r="CH251" s="21"/>
      <c r="CI251" s="21"/>
    </row>
    <row r="252" spans="2:87" hidden="1">
      <c r="B252" s="21"/>
      <c r="C252" s="21"/>
      <c r="D252" s="21"/>
      <c r="E252" s="21"/>
      <c r="F252" s="21"/>
      <c r="G252" s="21"/>
      <c r="H252" s="21"/>
      <c r="I252" s="21"/>
      <c r="J252" s="21"/>
      <c r="K252" s="21"/>
      <c r="L252" s="92"/>
      <c r="M252" s="92"/>
      <c r="N252" s="92"/>
      <c r="O252" s="92"/>
      <c r="P252" s="92"/>
      <c r="Q252" s="92"/>
      <c r="R252" s="92"/>
      <c r="S252" s="92"/>
      <c r="T252" s="69"/>
      <c r="U252" s="69"/>
      <c r="V252" s="92"/>
      <c r="W252" s="52"/>
      <c r="X252" s="52"/>
      <c r="Y252" s="92"/>
      <c r="Z252" s="92"/>
      <c r="AA252" s="92"/>
      <c r="AB252" s="92"/>
      <c r="AC252" s="92"/>
      <c r="AD252" s="92"/>
      <c r="AE252" s="52"/>
      <c r="AF252" s="92"/>
      <c r="AG252" s="52"/>
      <c r="AH252" s="92"/>
      <c r="AI252" s="92"/>
      <c r="AJ252" s="92"/>
      <c r="AK252" s="92"/>
      <c r="AL252" s="52"/>
      <c r="AM252" s="52"/>
      <c r="AN252" s="92"/>
      <c r="AO252" s="92"/>
      <c r="AP252" s="92"/>
      <c r="AQ252" s="25"/>
      <c r="AR252" s="52"/>
      <c r="AS252" s="52"/>
      <c r="AT252" s="92"/>
      <c r="AU252" s="92"/>
      <c r="AV252" s="92"/>
      <c r="AW252" s="92"/>
      <c r="AX252" s="52"/>
      <c r="AY252" s="52"/>
      <c r="AZ252" s="92"/>
      <c r="BA252" s="92"/>
      <c r="BB252" s="92"/>
      <c r="BC252" s="92"/>
      <c r="BD252" s="52"/>
      <c r="BE252" s="92"/>
      <c r="BF252" s="92"/>
      <c r="BG252" s="92"/>
      <c r="BH252" s="92"/>
      <c r="BI252" s="52"/>
      <c r="BJ252" s="52"/>
      <c r="BK252" s="92"/>
      <c r="BL252" s="92"/>
      <c r="BM252" s="92"/>
      <c r="BN252" s="92"/>
      <c r="BO252" s="52"/>
      <c r="BP252" s="92"/>
      <c r="BQ252" s="92"/>
      <c r="BR252" s="92"/>
      <c r="BS252" s="92"/>
      <c r="BT252" s="52"/>
      <c r="BU252" s="92"/>
      <c r="BV252" s="92"/>
      <c r="BW252" s="92"/>
      <c r="BX252" s="21"/>
      <c r="BY252" s="21"/>
      <c r="BZ252" s="21"/>
      <c r="CA252" s="21"/>
      <c r="CB252" s="21"/>
      <c r="CC252" s="21"/>
      <c r="CD252" s="21"/>
      <c r="CE252" s="21"/>
      <c r="CF252" s="21"/>
      <c r="CG252" s="21"/>
      <c r="CH252" s="21"/>
      <c r="CI252" s="21"/>
    </row>
    <row r="253" spans="2:87" hidden="1">
      <c r="B253" s="21"/>
      <c r="C253" s="21"/>
      <c r="D253" s="21"/>
      <c r="E253" s="21"/>
      <c r="F253" s="21"/>
      <c r="G253" s="21"/>
      <c r="H253" s="21"/>
      <c r="I253" s="21"/>
      <c r="J253" s="21"/>
      <c r="K253" s="21"/>
      <c r="L253" s="92"/>
      <c r="M253" s="92"/>
      <c r="N253" s="92"/>
      <c r="O253" s="92"/>
      <c r="P253" s="92"/>
      <c r="Q253" s="92"/>
      <c r="R253" s="92"/>
      <c r="S253" s="92"/>
      <c r="T253" s="69"/>
      <c r="U253" s="69"/>
      <c r="V253" s="92"/>
      <c r="W253" s="52"/>
      <c r="X253" s="52"/>
      <c r="Y253" s="92"/>
      <c r="Z253" s="92"/>
      <c r="AA253" s="92"/>
      <c r="AB253" s="92"/>
      <c r="AC253" s="92"/>
      <c r="AD253" s="92"/>
      <c r="AE253" s="52"/>
      <c r="AF253" s="92"/>
      <c r="AG253" s="52"/>
      <c r="AH253" s="92"/>
      <c r="AI253" s="92"/>
      <c r="AJ253" s="92"/>
      <c r="AK253" s="92"/>
      <c r="AL253" s="52"/>
      <c r="AM253" s="52"/>
      <c r="AN253" s="92"/>
      <c r="AO253" s="92"/>
      <c r="AP253" s="92"/>
      <c r="AQ253" s="25"/>
      <c r="AR253" s="52"/>
      <c r="AS253" s="52"/>
      <c r="AT253" s="92"/>
      <c r="AU253" s="92"/>
      <c r="AV253" s="92"/>
      <c r="AW253" s="92"/>
      <c r="AX253" s="52"/>
      <c r="AY253" s="52"/>
      <c r="AZ253" s="92"/>
      <c r="BA253" s="92"/>
      <c r="BB253" s="92"/>
      <c r="BC253" s="92"/>
      <c r="BD253" s="52"/>
      <c r="BE253" s="92"/>
      <c r="BF253" s="92"/>
      <c r="BG253" s="92"/>
      <c r="BH253" s="92"/>
      <c r="BI253" s="52"/>
      <c r="BJ253" s="52"/>
      <c r="BK253" s="92"/>
      <c r="BL253" s="92"/>
      <c r="BM253" s="92"/>
      <c r="BN253" s="92"/>
      <c r="BO253" s="52"/>
      <c r="BP253" s="92"/>
      <c r="BQ253" s="92"/>
      <c r="BR253" s="92"/>
      <c r="BS253" s="92"/>
      <c r="BT253" s="52"/>
      <c r="BU253" s="92"/>
      <c r="BV253" s="92"/>
      <c r="BW253" s="92"/>
      <c r="BX253" s="21"/>
      <c r="BY253" s="21"/>
      <c r="BZ253" s="21"/>
      <c r="CA253" s="21"/>
      <c r="CB253" s="21"/>
      <c r="CC253" s="21"/>
      <c r="CD253" s="21"/>
      <c r="CE253" s="21"/>
      <c r="CF253" s="21"/>
      <c r="CG253" s="21"/>
      <c r="CH253" s="21"/>
      <c r="CI253" s="21"/>
    </row>
    <row r="254" spans="2:87" hidden="1">
      <c r="B254" s="21"/>
      <c r="C254" s="21"/>
      <c r="D254" s="21"/>
      <c r="E254" s="21"/>
      <c r="F254" s="21"/>
      <c r="G254" s="21"/>
      <c r="H254" s="21"/>
      <c r="I254" s="21"/>
      <c r="J254" s="21"/>
      <c r="K254" s="21"/>
      <c r="L254" s="92"/>
      <c r="M254" s="92"/>
      <c r="N254" s="92"/>
      <c r="O254" s="92"/>
      <c r="P254" s="92"/>
      <c r="Q254" s="92"/>
      <c r="R254" s="92"/>
      <c r="S254" s="92"/>
      <c r="T254" s="69"/>
      <c r="U254" s="69"/>
      <c r="V254" s="92"/>
      <c r="W254" s="52"/>
      <c r="X254" s="52"/>
      <c r="Y254" s="92"/>
      <c r="Z254" s="92"/>
      <c r="AA254" s="92"/>
      <c r="AB254" s="92"/>
      <c r="AC254" s="92"/>
      <c r="AD254" s="92"/>
      <c r="AE254" s="52"/>
      <c r="AF254" s="92"/>
      <c r="AG254" s="52"/>
      <c r="AH254" s="92"/>
      <c r="AI254" s="92"/>
      <c r="AJ254" s="92"/>
      <c r="AK254" s="92"/>
      <c r="AL254" s="52"/>
      <c r="AM254" s="52"/>
      <c r="AN254" s="92"/>
      <c r="AO254" s="92"/>
      <c r="AP254" s="92"/>
      <c r="AQ254" s="25"/>
      <c r="AR254" s="52"/>
      <c r="AS254" s="52"/>
      <c r="AT254" s="92"/>
      <c r="AU254" s="92"/>
      <c r="AV254" s="92"/>
      <c r="AW254" s="92"/>
      <c r="AX254" s="52"/>
      <c r="AY254" s="52"/>
      <c r="AZ254" s="92"/>
      <c r="BA254" s="92"/>
      <c r="BB254" s="92"/>
      <c r="BC254" s="92"/>
      <c r="BD254" s="52"/>
      <c r="BE254" s="92"/>
      <c r="BF254" s="92"/>
      <c r="BG254" s="92"/>
      <c r="BH254" s="92"/>
      <c r="BI254" s="52"/>
      <c r="BJ254" s="52"/>
      <c r="BK254" s="92"/>
      <c r="BL254" s="92"/>
      <c r="BM254" s="92"/>
      <c r="BN254" s="92"/>
      <c r="BO254" s="52"/>
      <c r="BP254" s="92"/>
      <c r="BQ254" s="92"/>
      <c r="BR254" s="92"/>
      <c r="BS254" s="92"/>
      <c r="BT254" s="52"/>
      <c r="BU254" s="92"/>
      <c r="BV254" s="92"/>
      <c r="BW254" s="92"/>
      <c r="BX254" s="21"/>
      <c r="BY254" s="21"/>
      <c r="BZ254" s="21"/>
      <c r="CA254" s="21"/>
      <c r="CB254" s="21"/>
      <c r="CC254" s="21"/>
      <c r="CD254" s="21"/>
      <c r="CE254" s="21"/>
      <c r="CF254" s="21"/>
      <c r="CG254" s="21"/>
      <c r="CH254" s="21"/>
      <c r="CI254" s="21"/>
    </row>
    <row r="255" spans="2:87" hidden="1">
      <c r="B255" s="21"/>
      <c r="C255" s="21"/>
      <c r="D255" s="21"/>
      <c r="E255" s="21"/>
      <c r="F255" s="21"/>
      <c r="G255" s="21"/>
      <c r="H255" s="21"/>
      <c r="I255" s="21"/>
      <c r="J255" s="21"/>
      <c r="K255" s="21"/>
      <c r="L255" s="92"/>
      <c r="M255" s="92"/>
      <c r="N255" s="92"/>
      <c r="O255" s="92"/>
      <c r="P255" s="92"/>
      <c r="Q255" s="92"/>
      <c r="R255" s="92"/>
      <c r="S255" s="92"/>
      <c r="T255" s="69"/>
      <c r="U255" s="69"/>
      <c r="V255" s="92"/>
      <c r="W255" s="52"/>
      <c r="X255" s="52"/>
      <c r="Y255" s="92"/>
      <c r="Z255" s="92"/>
      <c r="AA255" s="92"/>
      <c r="AB255" s="92"/>
      <c r="AC255" s="92"/>
      <c r="AD255" s="92"/>
      <c r="AE255" s="52"/>
      <c r="AF255" s="92"/>
      <c r="AG255" s="52"/>
      <c r="AH255" s="92"/>
      <c r="AI255" s="92"/>
      <c r="AJ255" s="92"/>
      <c r="AK255" s="92"/>
      <c r="AL255" s="52"/>
      <c r="AM255" s="52"/>
      <c r="AN255" s="92"/>
      <c r="AO255" s="92"/>
      <c r="AP255" s="92"/>
      <c r="AQ255" s="25"/>
      <c r="AR255" s="52"/>
      <c r="AS255" s="52"/>
      <c r="AT255" s="92"/>
      <c r="AU255" s="92"/>
      <c r="AV255" s="92"/>
      <c r="AW255" s="92"/>
      <c r="AX255" s="52"/>
      <c r="AY255" s="52"/>
      <c r="AZ255" s="92"/>
      <c r="BA255" s="92"/>
      <c r="BB255" s="92"/>
      <c r="BC255" s="92"/>
      <c r="BD255" s="52"/>
      <c r="BE255" s="92"/>
      <c r="BF255" s="92"/>
      <c r="BG255" s="92"/>
      <c r="BH255" s="92"/>
      <c r="BI255" s="52"/>
      <c r="BJ255" s="52"/>
      <c r="BK255" s="92"/>
      <c r="BL255" s="92"/>
      <c r="BM255" s="92"/>
      <c r="BN255" s="92"/>
      <c r="BO255" s="52"/>
      <c r="BP255" s="92"/>
      <c r="BQ255" s="92"/>
      <c r="BR255" s="92"/>
      <c r="BS255" s="92"/>
      <c r="BT255" s="52"/>
      <c r="BU255" s="92"/>
      <c r="BV255" s="92"/>
      <c r="BW255" s="92"/>
      <c r="BX255" s="21"/>
      <c r="BY255" s="21"/>
      <c r="BZ255" s="21"/>
      <c r="CA255" s="21"/>
      <c r="CB255" s="21"/>
      <c r="CC255" s="21"/>
      <c r="CD255" s="21"/>
      <c r="CE255" s="21"/>
      <c r="CF255" s="21"/>
      <c r="CG255" s="21"/>
      <c r="CH255" s="21"/>
      <c r="CI255" s="21"/>
    </row>
    <row r="256" spans="2:87" hidden="1">
      <c r="B256" s="21"/>
      <c r="C256" s="21"/>
      <c r="D256" s="21"/>
      <c r="E256" s="21"/>
      <c r="F256" s="21"/>
      <c r="G256" s="21"/>
      <c r="H256" s="21"/>
      <c r="I256" s="21"/>
      <c r="J256" s="21"/>
      <c r="K256" s="21"/>
      <c r="L256" s="92"/>
      <c r="M256" s="92"/>
      <c r="N256" s="92"/>
      <c r="O256" s="92"/>
      <c r="P256" s="92"/>
      <c r="Q256" s="92"/>
      <c r="R256" s="92"/>
      <c r="S256" s="92"/>
      <c r="T256" s="69"/>
      <c r="U256" s="69"/>
      <c r="V256" s="92"/>
      <c r="W256" s="52"/>
      <c r="X256" s="52"/>
      <c r="Y256" s="92"/>
      <c r="Z256" s="92"/>
      <c r="AA256" s="92"/>
      <c r="AB256" s="92"/>
      <c r="AC256" s="92"/>
      <c r="AD256" s="92"/>
      <c r="AE256" s="52"/>
      <c r="AF256" s="92"/>
      <c r="AG256" s="52"/>
      <c r="AH256" s="92"/>
      <c r="AI256" s="92"/>
      <c r="AJ256" s="92"/>
      <c r="AK256" s="92"/>
      <c r="AL256" s="52"/>
      <c r="AM256" s="52"/>
      <c r="AN256" s="92"/>
      <c r="AO256" s="92"/>
      <c r="AP256" s="92"/>
      <c r="AQ256" s="25"/>
      <c r="AR256" s="52"/>
      <c r="AS256" s="52"/>
      <c r="AT256" s="92"/>
      <c r="AU256" s="92"/>
      <c r="AV256" s="92"/>
      <c r="AW256" s="92"/>
      <c r="AX256" s="52"/>
      <c r="AY256" s="52"/>
      <c r="AZ256" s="92"/>
      <c r="BA256" s="92"/>
      <c r="BB256" s="92"/>
      <c r="BC256" s="92"/>
      <c r="BD256" s="52"/>
      <c r="BE256" s="92"/>
      <c r="BF256" s="92"/>
      <c r="BG256" s="92"/>
      <c r="BH256" s="92"/>
      <c r="BI256" s="52"/>
      <c r="BJ256" s="52"/>
      <c r="BK256" s="92"/>
      <c r="BL256" s="92"/>
      <c r="BM256" s="92"/>
      <c r="BN256" s="92"/>
      <c r="BO256" s="52"/>
      <c r="BP256" s="92"/>
      <c r="BQ256" s="92"/>
      <c r="BR256" s="92"/>
      <c r="BS256" s="92"/>
      <c r="BT256" s="52"/>
      <c r="BU256" s="92"/>
      <c r="BV256" s="92"/>
      <c r="BW256" s="92"/>
      <c r="BX256" s="21"/>
      <c r="BY256" s="21"/>
      <c r="BZ256" s="21"/>
      <c r="CA256" s="21"/>
      <c r="CB256" s="21"/>
      <c r="CC256" s="21"/>
      <c r="CD256" s="21"/>
      <c r="CE256" s="21"/>
      <c r="CF256" s="21"/>
      <c r="CG256" s="21"/>
      <c r="CH256" s="21"/>
      <c r="CI256" s="21"/>
    </row>
    <row r="257" spans="2:87" hidden="1">
      <c r="B257" s="21"/>
      <c r="C257" s="21"/>
      <c r="D257" s="21"/>
      <c r="E257" s="21"/>
      <c r="F257" s="21"/>
      <c r="G257" s="21"/>
      <c r="H257" s="21"/>
      <c r="I257" s="21"/>
      <c r="J257" s="21"/>
      <c r="K257" s="21"/>
      <c r="L257" s="92"/>
      <c r="M257" s="92"/>
      <c r="N257" s="92"/>
      <c r="O257" s="92"/>
      <c r="P257" s="92"/>
      <c r="Q257" s="92"/>
      <c r="R257" s="92"/>
      <c r="S257" s="92"/>
      <c r="T257" s="69"/>
      <c r="U257" s="69"/>
      <c r="V257" s="92"/>
      <c r="W257" s="52"/>
      <c r="X257" s="52"/>
      <c r="Y257" s="92"/>
      <c r="Z257" s="92"/>
      <c r="AA257" s="92"/>
      <c r="AB257" s="92"/>
      <c r="AC257" s="92"/>
      <c r="AD257" s="92"/>
      <c r="AE257" s="52"/>
      <c r="AF257" s="92"/>
      <c r="AG257" s="52"/>
      <c r="AH257" s="92"/>
      <c r="AI257" s="92"/>
      <c r="AJ257" s="92"/>
      <c r="AK257" s="92"/>
      <c r="AL257" s="52"/>
      <c r="AM257" s="52"/>
      <c r="AN257" s="92"/>
      <c r="AO257" s="92"/>
      <c r="AP257" s="92"/>
      <c r="AQ257" s="25"/>
      <c r="AR257" s="52"/>
      <c r="AS257" s="52"/>
      <c r="AT257" s="92"/>
      <c r="AU257" s="92"/>
      <c r="AV257" s="92"/>
      <c r="AW257" s="92"/>
      <c r="AX257" s="52"/>
      <c r="AY257" s="52"/>
      <c r="AZ257" s="92"/>
      <c r="BA257" s="92"/>
      <c r="BB257" s="92"/>
      <c r="BC257" s="92"/>
      <c r="BD257" s="52"/>
      <c r="BE257" s="92"/>
      <c r="BF257" s="92"/>
      <c r="BG257" s="92"/>
      <c r="BH257" s="92"/>
      <c r="BI257" s="52"/>
      <c r="BJ257" s="52"/>
      <c r="BK257" s="92"/>
      <c r="BL257" s="92"/>
      <c r="BM257" s="92"/>
      <c r="BN257" s="92"/>
      <c r="BO257" s="52"/>
      <c r="BP257" s="92"/>
      <c r="BQ257" s="92"/>
      <c r="BR257" s="92"/>
      <c r="BS257" s="92"/>
      <c r="BT257" s="52"/>
      <c r="BU257" s="92"/>
      <c r="BV257" s="92"/>
      <c r="BW257" s="92"/>
      <c r="BX257" s="21"/>
      <c r="BY257" s="21"/>
      <c r="BZ257" s="21"/>
      <c r="CA257" s="21"/>
      <c r="CB257" s="21"/>
      <c r="CC257" s="21"/>
      <c r="CD257" s="21"/>
      <c r="CE257" s="21"/>
      <c r="CF257" s="21"/>
      <c r="CG257" s="21"/>
      <c r="CH257" s="21"/>
      <c r="CI257" s="21"/>
    </row>
    <row r="258" spans="2:87" hidden="1">
      <c r="B258" s="21"/>
      <c r="C258" s="21"/>
      <c r="D258" s="21"/>
      <c r="E258" s="21"/>
      <c r="F258" s="21"/>
      <c r="G258" s="21"/>
      <c r="H258" s="21"/>
      <c r="I258" s="21"/>
      <c r="J258" s="21"/>
      <c r="K258" s="21"/>
      <c r="L258" s="92"/>
      <c r="M258" s="92"/>
      <c r="N258" s="92"/>
      <c r="O258" s="92"/>
      <c r="P258" s="92"/>
      <c r="Q258" s="92"/>
      <c r="R258" s="92"/>
      <c r="S258" s="92"/>
      <c r="T258" s="69"/>
      <c r="U258" s="69"/>
      <c r="V258" s="92"/>
      <c r="W258" s="52"/>
      <c r="X258" s="52"/>
      <c r="Y258" s="92"/>
      <c r="Z258" s="92"/>
      <c r="AA258" s="92"/>
      <c r="AB258" s="92"/>
      <c r="AC258" s="92"/>
      <c r="AD258" s="92"/>
      <c r="AE258" s="52"/>
      <c r="AF258" s="92"/>
      <c r="AG258" s="52"/>
      <c r="AH258" s="92"/>
      <c r="AI258" s="92"/>
      <c r="AJ258" s="92"/>
      <c r="AK258" s="92"/>
      <c r="AL258" s="52"/>
      <c r="AM258" s="52"/>
      <c r="AN258" s="92"/>
      <c r="AO258" s="92"/>
      <c r="AP258" s="92"/>
      <c r="AQ258" s="25"/>
      <c r="AR258" s="52"/>
      <c r="AS258" s="52"/>
      <c r="AT258" s="92"/>
      <c r="AU258" s="92"/>
      <c r="AV258" s="92"/>
      <c r="AW258" s="92"/>
      <c r="AX258" s="52"/>
      <c r="AY258" s="52"/>
      <c r="AZ258" s="92"/>
      <c r="BA258" s="92"/>
      <c r="BB258" s="92"/>
      <c r="BC258" s="92"/>
      <c r="BD258" s="52"/>
      <c r="BE258" s="92"/>
      <c r="BF258" s="92"/>
      <c r="BG258" s="92"/>
      <c r="BH258" s="92"/>
      <c r="BI258" s="52"/>
      <c r="BJ258" s="52"/>
      <c r="BK258" s="92"/>
      <c r="BL258" s="92"/>
      <c r="BM258" s="92"/>
      <c r="BN258" s="92"/>
      <c r="BO258" s="52"/>
      <c r="BP258" s="92"/>
      <c r="BQ258" s="92"/>
      <c r="BR258" s="92"/>
      <c r="BS258" s="92"/>
      <c r="BT258" s="52"/>
      <c r="BU258" s="92"/>
      <c r="BV258" s="92"/>
      <c r="BW258" s="92"/>
      <c r="BX258" s="21"/>
      <c r="BY258" s="21"/>
      <c r="BZ258" s="21"/>
      <c r="CA258" s="21"/>
      <c r="CB258" s="21"/>
      <c r="CC258" s="21"/>
      <c r="CD258" s="21"/>
      <c r="CE258" s="21"/>
      <c r="CF258" s="21"/>
      <c r="CG258" s="21"/>
      <c r="CH258" s="21"/>
      <c r="CI258" s="21"/>
    </row>
    <row r="259" spans="2:87" hidden="1">
      <c r="B259" s="21"/>
      <c r="C259" s="21"/>
      <c r="D259" s="21"/>
      <c r="E259" s="21"/>
      <c r="F259" s="21"/>
      <c r="G259" s="21"/>
      <c r="H259" s="21"/>
      <c r="I259" s="21"/>
      <c r="J259" s="21"/>
      <c r="K259" s="21"/>
      <c r="L259" s="92"/>
      <c r="M259" s="92"/>
      <c r="N259" s="92"/>
      <c r="O259" s="92"/>
      <c r="P259" s="92"/>
      <c r="Q259" s="92"/>
      <c r="R259" s="92"/>
      <c r="S259" s="92"/>
      <c r="T259" s="69"/>
      <c r="U259" s="69"/>
      <c r="V259" s="92"/>
      <c r="W259" s="52"/>
      <c r="X259" s="52"/>
      <c r="Y259" s="92"/>
      <c r="Z259" s="92"/>
      <c r="AA259" s="92"/>
      <c r="AB259" s="92"/>
      <c r="AC259" s="92"/>
      <c r="AD259" s="92"/>
      <c r="AE259" s="52"/>
      <c r="AF259" s="92"/>
      <c r="AG259" s="52"/>
      <c r="AH259" s="92"/>
      <c r="AI259" s="92"/>
      <c r="AJ259" s="92"/>
      <c r="AK259" s="92"/>
      <c r="AL259" s="52"/>
      <c r="AM259" s="52"/>
      <c r="AN259" s="92"/>
      <c r="AO259" s="92"/>
      <c r="AP259" s="92"/>
      <c r="AQ259" s="25"/>
      <c r="AR259" s="52"/>
      <c r="AS259" s="52"/>
      <c r="AT259" s="92"/>
      <c r="AU259" s="92"/>
      <c r="AV259" s="92"/>
      <c r="AW259" s="92"/>
      <c r="AX259" s="52"/>
      <c r="AY259" s="52"/>
      <c r="AZ259" s="92"/>
      <c r="BA259" s="92"/>
      <c r="BB259" s="92"/>
      <c r="BC259" s="92"/>
      <c r="BD259" s="52"/>
      <c r="BE259" s="92"/>
      <c r="BF259" s="92"/>
      <c r="BG259" s="92"/>
      <c r="BH259" s="92"/>
      <c r="BI259" s="52"/>
      <c r="BJ259" s="52"/>
      <c r="BK259" s="92"/>
      <c r="BL259" s="92"/>
      <c r="BM259" s="92"/>
      <c r="BN259" s="92"/>
      <c r="BO259" s="52"/>
      <c r="BP259" s="92"/>
      <c r="BQ259" s="92"/>
      <c r="BR259" s="92"/>
      <c r="BS259" s="92"/>
      <c r="BT259" s="52"/>
      <c r="BU259" s="92"/>
      <c r="BV259" s="92"/>
      <c r="BW259" s="92"/>
      <c r="BX259" s="21"/>
      <c r="BY259" s="21"/>
      <c r="BZ259" s="21"/>
      <c r="CA259" s="21"/>
      <c r="CB259" s="21"/>
      <c r="CC259" s="21"/>
      <c r="CD259" s="21"/>
      <c r="CE259" s="21"/>
      <c r="CF259" s="21"/>
      <c r="CG259" s="21"/>
      <c r="CH259" s="21"/>
      <c r="CI259" s="21"/>
    </row>
    <row r="260" spans="2:87" hidden="1">
      <c r="B260" s="21"/>
      <c r="C260" s="21"/>
      <c r="D260" s="21"/>
      <c r="E260" s="21"/>
      <c r="F260" s="21"/>
      <c r="G260" s="21"/>
      <c r="H260" s="21"/>
      <c r="I260" s="21"/>
      <c r="J260" s="21"/>
      <c r="K260" s="21"/>
      <c r="L260" s="92"/>
      <c r="M260" s="92"/>
      <c r="N260" s="92"/>
      <c r="O260" s="92"/>
      <c r="P260" s="92"/>
      <c r="Q260" s="92"/>
      <c r="R260" s="92"/>
      <c r="S260" s="92"/>
      <c r="T260" s="69"/>
      <c r="U260" s="69"/>
      <c r="V260" s="92"/>
      <c r="W260" s="52"/>
      <c r="X260" s="52"/>
      <c r="Y260" s="92"/>
      <c r="Z260" s="92"/>
      <c r="AA260" s="92"/>
      <c r="AB260" s="92"/>
      <c r="AC260" s="92"/>
      <c r="AD260" s="92"/>
      <c r="AE260" s="52"/>
      <c r="AF260" s="92"/>
      <c r="AG260" s="52"/>
      <c r="AH260" s="92"/>
      <c r="AI260" s="92"/>
      <c r="AJ260" s="92"/>
      <c r="AK260" s="92"/>
      <c r="AL260" s="52"/>
      <c r="AM260" s="52"/>
      <c r="AN260" s="92"/>
      <c r="AO260" s="92"/>
      <c r="AP260" s="92"/>
      <c r="AQ260" s="25"/>
      <c r="AR260" s="52"/>
      <c r="AS260" s="52"/>
      <c r="AT260" s="92"/>
      <c r="AU260" s="92"/>
      <c r="AV260" s="92"/>
      <c r="AW260" s="92"/>
      <c r="AX260" s="52"/>
      <c r="AY260" s="52"/>
      <c r="AZ260" s="92"/>
      <c r="BA260" s="92"/>
      <c r="BB260" s="92"/>
      <c r="BC260" s="92"/>
      <c r="BD260" s="52"/>
      <c r="BE260" s="92"/>
      <c r="BF260" s="92"/>
      <c r="BG260" s="92"/>
      <c r="BH260" s="92"/>
      <c r="BI260" s="52"/>
      <c r="BJ260" s="52"/>
      <c r="BK260" s="92"/>
      <c r="BL260" s="92"/>
      <c r="BM260" s="92"/>
      <c r="BN260" s="92"/>
      <c r="BO260" s="52"/>
      <c r="BP260" s="92"/>
      <c r="BQ260" s="92"/>
      <c r="BR260" s="92"/>
      <c r="BS260" s="92"/>
      <c r="BT260" s="52"/>
      <c r="BU260" s="92"/>
      <c r="BV260" s="92"/>
      <c r="BW260" s="92"/>
      <c r="BX260" s="21"/>
      <c r="BY260" s="21"/>
      <c r="BZ260" s="21"/>
      <c r="CA260" s="21"/>
      <c r="CB260" s="21"/>
      <c r="CC260" s="21"/>
      <c r="CD260" s="21"/>
      <c r="CE260" s="21"/>
      <c r="CF260" s="21"/>
      <c r="CG260" s="21"/>
      <c r="CH260" s="21"/>
      <c r="CI260" s="21"/>
    </row>
    <row r="261" spans="2:87" hidden="1">
      <c r="B261" s="21"/>
      <c r="C261" s="21"/>
      <c r="D261" s="21"/>
      <c r="E261" s="21"/>
      <c r="F261" s="21"/>
      <c r="G261" s="21"/>
      <c r="H261" s="21"/>
      <c r="I261" s="21"/>
      <c r="J261" s="21"/>
      <c r="K261" s="21"/>
      <c r="L261" s="92"/>
      <c r="M261" s="92"/>
      <c r="N261" s="92"/>
      <c r="O261" s="92"/>
      <c r="P261" s="92"/>
      <c r="Q261" s="92"/>
      <c r="R261" s="92"/>
      <c r="S261" s="92"/>
      <c r="T261" s="69"/>
      <c r="U261" s="69"/>
      <c r="V261" s="92"/>
      <c r="W261" s="52"/>
      <c r="X261" s="52"/>
      <c r="Y261" s="92"/>
      <c r="Z261" s="92"/>
      <c r="AA261" s="92"/>
      <c r="AB261" s="92"/>
      <c r="AC261" s="92"/>
      <c r="AD261" s="92"/>
      <c r="AE261" s="52"/>
      <c r="AF261" s="92"/>
      <c r="AG261" s="52"/>
      <c r="AH261" s="92"/>
      <c r="AI261" s="92"/>
      <c r="AJ261" s="92"/>
      <c r="AK261" s="92"/>
      <c r="AL261" s="52"/>
      <c r="AM261" s="52"/>
      <c r="AN261" s="92"/>
      <c r="AO261" s="92"/>
      <c r="AP261" s="92"/>
      <c r="AQ261" s="25"/>
      <c r="AR261" s="52"/>
      <c r="AS261" s="52"/>
      <c r="AT261" s="92"/>
      <c r="AU261" s="92"/>
      <c r="AV261" s="92"/>
      <c r="AW261" s="92"/>
      <c r="AX261" s="52"/>
      <c r="AY261" s="52"/>
      <c r="AZ261" s="92"/>
      <c r="BA261" s="92"/>
      <c r="BB261" s="92"/>
      <c r="BC261" s="92"/>
      <c r="BD261" s="52"/>
      <c r="BE261" s="92"/>
      <c r="BF261" s="92"/>
      <c r="BG261" s="92"/>
      <c r="BH261" s="92"/>
      <c r="BI261" s="52"/>
      <c r="BJ261" s="52"/>
      <c r="BK261" s="92"/>
      <c r="BL261" s="92"/>
      <c r="BM261" s="92"/>
      <c r="BN261" s="92"/>
      <c r="BO261" s="52"/>
      <c r="BP261" s="92"/>
      <c r="BQ261" s="92"/>
      <c r="BR261" s="92"/>
      <c r="BS261" s="92"/>
      <c r="BT261" s="52"/>
      <c r="BU261" s="92"/>
      <c r="BV261" s="92"/>
      <c r="BW261" s="92"/>
      <c r="BX261" s="21"/>
      <c r="BY261" s="21"/>
      <c r="BZ261" s="21"/>
      <c r="CA261" s="21"/>
      <c r="CB261" s="21"/>
      <c r="CC261" s="21"/>
      <c r="CD261" s="21"/>
      <c r="CE261" s="21"/>
      <c r="CF261" s="21"/>
      <c r="CG261" s="21"/>
      <c r="CH261" s="21"/>
      <c r="CI261" s="21"/>
    </row>
    <row r="262" spans="2:87" hidden="1">
      <c r="B262" s="21"/>
      <c r="C262" s="21"/>
      <c r="D262" s="21"/>
      <c r="E262" s="21"/>
      <c r="F262" s="21"/>
      <c r="G262" s="21"/>
      <c r="H262" s="21"/>
      <c r="I262" s="21"/>
      <c r="J262" s="21"/>
      <c r="K262" s="21"/>
      <c r="L262" s="92"/>
      <c r="M262" s="92"/>
      <c r="N262" s="92"/>
      <c r="O262" s="92"/>
      <c r="P262" s="92"/>
      <c r="Q262" s="92"/>
      <c r="R262" s="92"/>
      <c r="S262" s="92"/>
      <c r="T262" s="69"/>
      <c r="U262" s="69"/>
      <c r="V262" s="92"/>
      <c r="W262" s="52"/>
      <c r="X262" s="52"/>
      <c r="Y262" s="92"/>
      <c r="Z262" s="92"/>
      <c r="AA262" s="92"/>
      <c r="AB262" s="92"/>
      <c r="AC262" s="92"/>
      <c r="AD262" s="92"/>
      <c r="AE262" s="52"/>
      <c r="AF262" s="92"/>
      <c r="AG262" s="52"/>
      <c r="AH262" s="92"/>
      <c r="AI262" s="92"/>
      <c r="AJ262" s="92"/>
      <c r="AK262" s="92"/>
      <c r="AL262" s="52"/>
      <c r="AM262" s="52"/>
      <c r="AN262" s="92"/>
      <c r="AO262" s="92"/>
      <c r="AP262" s="92"/>
      <c r="AQ262" s="25"/>
      <c r="AR262" s="52"/>
      <c r="AS262" s="52"/>
      <c r="AT262" s="92"/>
      <c r="AU262" s="92"/>
      <c r="AV262" s="92"/>
      <c r="AW262" s="92"/>
      <c r="AX262" s="52"/>
      <c r="AY262" s="52"/>
      <c r="AZ262" s="92"/>
      <c r="BA262" s="92"/>
      <c r="BB262" s="92"/>
      <c r="BC262" s="92"/>
      <c r="BD262" s="52"/>
      <c r="BE262" s="92"/>
      <c r="BF262" s="92"/>
      <c r="BG262" s="92"/>
      <c r="BH262" s="92"/>
      <c r="BI262" s="52"/>
      <c r="BJ262" s="52"/>
      <c r="BK262" s="92"/>
      <c r="BL262" s="92"/>
      <c r="BM262" s="92"/>
      <c r="BN262" s="92"/>
      <c r="BO262" s="52"/>
      <c r="BP262" s="92"/>
      <c r="BQ262" s="92"/>
      <c r="BR262" s="92"/>
      <c r="BS262" s="92"/>
      <c r="BT262" s="52"/>
      <c r="BU262" s="92"/>
      <c r="BV262" s="92"/>
      <c r="BW262" s="92"/>
      <c r="BX262" s="21"/>
      <c r="BY262" s="21"/>
      <c r="BZ262" s="21"/>
      <c r="CA262" s="21"/>
      <c r="CB262" s="21"/>
      <c r="CC262" s="21"/>
      <c r="CD262" s="21"/>
      <c r="CE262" s="21"/>
      <c r="CF262" s="21"/>
      <c r="CG262" s="21"/>
      <c r="CH262" s="21"/>
      <c r="CI262" s="21"/>
    </row>
    <row r="263" spans="2:87" hidden="1">
      <c r="B263" s="21"/>
      <c r="C263" s="21"/>
      <c r="D263" s="21"/>
      <c r="E263" s="21"/>
      <c r="F263" s="21"/>
      <c r="G263" s="21"/>
      <c r="H263" s="21"/>
      <c r="I263" s="21"/>
      <c r="J263" s="21"/>
      <c r="K263" s="21"/>
      <c r="L263" s="92"/>
      <c r="M263" s="92"/>
      <c r="N263" s="92"/>
      <c r="O263" s="92"/>
      <c r="P263" s="92"/>
      <c r="Q263" s="92"/>
      <c r="R263" s="92"/>
      <c r="S263" s="92"/>
      <c r="T263" s="69"/>
      <c r="U263" s="69"/>
      <c r="V263" s="92"/>
      <c r="W263" s="52"/>
      <c r="X263" s="52"/>
      <c r="Y263" s="92"/>
      <c r="Z263" s="92"/>
      <c r="AA263" s="92"/>
      <c r="AB263" s="92"/>
      <c r="AC263" s="92"/>
      <c r="AD263" s="92"/>
      <c r="AE263" s="52"/>
      <c r="AF263" s="92"/>
      <c r="AG263" s="52"/>
      <c r="AH263" s="92"/>
      <c r="AI263" s="92"/>
      <c r="AJ263" s="92"/>
      <c r="AK263" s="92"/>
      <c r="AL263" s="52"/>
      <c r="AM263" s="52"/>
      <c r="AN263" s="92"/>
      <c r="AO263" s="92"/>
      <c r="AP263" s="92"/>
      <c r="AQ263" s="25"/>
      <c r="AR263" s="52"/>
      <c r="AS263" s="52"/>
      <c r="AT263" s="92"/>
      <c r="AU263" s="92"/>
      <c r="AV263" s="92"/>
      <c r="AW263" s="92"/>
      <c r="AX263" s="52"/>
      <c r="AY263" s="52"/>
      <c r="AZ263" s="92"/>
      <c r="BA263" s="92"/>
      <c r="BB263" s="92"/>
      <c r="BC263" s="92"/>
      <c r="BD263" s="52"/>
      <c r="BE263" s="92"/>
      <c r="BF263" s="92"/>
      <c r="BG263" s="92"/>
      <c r="BH263" s="92"/>
      <c r="BI263" s="52"/>
      <c r="BJ263" s="52"/>
      <c r="BK263" s="92"/>
      <c r="BL263" s="92"/>
      <c r="BM263" s="92"/>
      <c r="BN263" s="92"/>
      <c r="BO263" s="52"/>
      <c r="BP263" s="92"/>
      <c r="BQ263" s="92"/>
      <c r="BR263" s="92"/>
      <c r="BS263" s="92"/>
      <c r="BT263" s="52"/>
      <c r="BU263" s="92"/>
      <c r="BV263" s="92"/>
      <c r="BW263" s="92"/>
      <c r="BX263" s="21"/>
      <c r="BY263" s="21"/>
      <c r="BZ263" s="21"/>
      <c r="CA263" s="21"/>
      <c r="CB263" s="21"/>
      <c r="CC263" s="21"/>
      <c r="CD263" s="21"/>
      <c r="CE263" s="21"/>
      <c r="CF263" s="21"/>
      <c r="CG263" s="21"/>
      <c r="CH263" s="21"/>
      <c r="CI263" s="21"/>
    </row>
    <row r="264" spans="2:87" hidden="1">
      <c r="B264" s="21"/>
      <c r="C264" s="21"/>
      <c r="D264" s="21"/>
      <c r="E264" s="21"/>
      <c r="F264" s="21"/>
      <c r="G264" s="21"/>
      <c r="H264" s="21"/>
      <c r="I264" s="21"/>
      <c r="J264" s="21"/>
      <c r="K264" s="21"/>
      <c r="L264" s="92"/>
      <c r="M264" s="92"/>
      <c r="N264" s="92"/>
      <c r="O264" s="92"/>
      <c r="P264" s="92"/>
      <c r="Q264" s="92"/>
      <c r="R264" s="92"/>
      <c r="S264" s="92"/>
      <c r="T264" s="69"/>
      <c r="U264" s="69"/>
      <c r="V264" s="92"/>
      <c r="W264" s="52"/>
      <c r="X264" s="52"/>
      <c r="Y264" s="92"/>
      <c r="Z264" s="92"/>
      <c r="AA264" s="92"/>
      <c r="AB264" s="92"/>
      <c r="AC264" s="92"/>
      <c r="AD264" s="92"/>
      <c r="AE264" s="52"/>
      <c r="AF264" s="92"/>
      <c r="AG264" s="52"/>
      <c r="AH264" s="92"/>
      <c r="AI264" s="92"/>
      <c r="AJ264" s="92"/>
      <c r="AK264" s="92"/>
      <c r="AL264" s="52"/>
      <c r="AM264" s="52"/>
      <c r="AN264" s="92"/>
      <c r="AO264" s="92"/>
      <c r="AP264" s="92"/>
      <c r="AQ264" s="25"/>
      <c r="AR264" s="52"/>
      <c r="AS264" s="52"/>
      <c r="AT264" s="92"/>
      <c r="AU264" s="92"/>
      <c r="AV264" s="92"/>
      <c r="AW264" s="92"/>
      <c r="AX264" s="52"/>
      <c r="AY264" s="52"/>
      <c r="AZ264" s="92"/>
      <c r="BA264" s="92"/>
      <c r="BB264" s="92"/>
      <c r="BC264" s="92"/>
      <c r="BD264" s="52"/>
      <c r="BE264" s="92"/>
      <c r="BF264" s="92"/>
      <c r="BG264" s="92"/>
      <c r="BH264" s="92"/>
      <c r="BI264" s="52"/>
      <c r="BJ264" s="52"/>
      <c r="BK264" s="92"/>
      <c r="BL264" s="92"/>
      <c r="BM264" s="92"/>
      <c r="BN264" s="92"/>
      <c r="BO264" s="52"/>
      <c r="BP264" s="92"/>
      <c r="BQ264" s="92"/>
      <c r="BR264" s="92"/>
      <c r="BS264" s="92"/>
      <c r="BT264" s="52"/>
      <c r="BU264" s="92"/>
      <c r="BV264" s="92"/>
      <c r="BW264" s="92"/>
      <c r="BX264" s="21"/>
      <c r="BY264" s="21"/>
      <c r="BZ264" s="21"/>
      <c r="CA264" s="21"/>
      <c r="CB264" s="21"/>
      <c r="CC264" s="21"/>
      <c r="CD264" s="21"/>
      <c r="CE264" s="21"/>
      <c r="CF264" s="21"/>
      <c r="CG264" s="21"/>
      <c r="CH264" s="21"/>
      <c r="CI264" s="21"/>
    </row>
    <row r="265" spans="2:87" hidden="1">
      <c r="B265" s="21"/>
      <c r="C265" s="21"/>
      <c r="D265" s="21"/>
      <c r="E265" s="21"/>
      <c r="F265" s="21"/>
      <c r="G265" s="21"/>
      <c r="H265" s="21"/>
      <c r="I265" s="21"/>
      <c r="J265" s="21"/>
      <c r="K265" s="21"/>
      <c r="L265" s="92"/>
      <c r="M265" s="92"/>
      <c r="N265" s="92"/>
      <c r="O265" s="92"/>
      <c r="P265" s="92"/>
      <c r="Q265" s="92"/>
      <c r="R265" s="92"/>
      <c r="S265" s="92"/>
      <c r="T265" s="69"/>
      <c r="U265" s="69"/>
      <c r="V265" s="92"/>
      <c r="W265" s="52"/>
      <c r="X265" s="52"/>
      <c r="Y265" s="92"/>
      <c r="Z265" s="92"/>
      <c r="AA265" s="92"/>
      <c r="AB265" s="92"/>
      <c r="AC265" s="92"/>
      <c r="AD265" s="92"/>
      <c r="AE265" s="52"/>
      <c r="AF265" s="92"/>
      <c r="AG265" s="52"/>
      <c r="AH265" s="92"/>
      <c r="AI265" s="92"/>
      <c r="AJ265" s="92"/>
      <c r="AK265" s="92"/>
      <c r="AL265" s="52"/>
      <c r="AM265" s="52"/>
      <c r="AN265" s="92"/>
      <c r="AO265" s="92"/>
      <c r="AP265" s="92"/>
      <c r="AQ265" s="25"/>
      <c r="AR265" s="52"/>
      <c r="AS265" s="52"/>
      <c r="AT265" s="92"/>
      <c r="AU265" s="92"/>
      <c r="AV265" s="92"/>
      <c r="AW265" s="92"/>
      <c r="AX265" s="52"/>
      <c r="AY265" s="52"/>
      <c r="AZ265" s="92"/>
      <c r="BA265" s="92"/>
      <c r="BB265" s="92"/>
      <c r="BC265" s="92"/>
      <c r="BD265" s="52"/>
      <c r="BE265" s="92"/>
      <c r="BF265" s="92"/>
      <c r="BG265" s="92"/>
      <c r="BH265" s="92"/>
      <c r="BI265" s="52"/>
      <c r="BJ265" s="52"/>
      <c r="BK265" s="92"/>
      <c r="BL265" s="92"/>
      <c r="BM265" s="92"/>
      <c r="BN265" s="92"/>
      <c r="BO265" s="52"/>
      <c r="BP265" s="92"/>
      <c r="BQ265" s="92"/>
      <c r="BR265" s="92"/>
      <c r="BS265" s="92"/>
      <c r="BT265" s="52"/>
      <c r="BU265" s="92"/>
      <c r="BV265" s="92"/>
      <c r="BW265" s="92"/>
      <c r="BX265" s="21"/>
      <c r="BY265" s="21"/>
      <c r="BZ265" s="21"/>
      <c r="CA265" s="21"/>
      <c r="CB265" s="21"/>
      <c r="CC265" s="21"/>
      <c r="CD265" s="21"/>
      <c r="CE265" s="21"/>
      <c r="CF265" s="21"/>
      <c r="CG265" s="21"/>
      <c r="CH265" s="21"/>
      <c r="CI265" s="21"/>
    </row>
    <row r="266" spans="2:87" hidden="1">
      <c r="B266" s="21"/>
      <c r="C266" s="21"/>
      <c r="D266" s="21"/>
      <c r="E266" s="21"/>
      <c r="F266" s="21"/>
      <c r="G266" s="21"/>
      <c r="H266" s="21"/>
      <c r="I266" s="21"/>
      <c r="J266" s="21"/>
      <c r="K266" s="21"/>
      <c r="L266" s="92"/>
      <c r="M266" s="92"/>
      <c r="N266" s="92"/>
      <c r="O266" s="92"/>
      <c r="P266" s="92"/>
      <c r="Q266" s="92"/>
      <c r="R266" s="92"/>
      <c r="S266" s="92"/>
      <c r="T266" s="69"/>
      <c r="U266" s="69"/>
      <c r="V266" s="92"/>
      <c r="W266" s="52"/>
      <c r="X266" s="52"/>
      <c r="Y266" s="92"/>
      <c r="Z266" s="92"/>
      <c r="AA266" s="92"/>
      <c r="AB266" s="92"/>
      <c r="AC266" s="92"/>
      <c r="AD266" s="92"/>
      <c r="AE266" s="52"/>
      <c r="AF266" s="92"/>
      <c r="AG266" s="52"/>
      <c r="AH266" s="92"/>
      <c r="AI266" s="92"/>
      <c r="AJ266" s="92"/>
      <c r="AK266" s="92"/>
      <c r="AL266" s="52"/>
      <c r="AM266" s="52"/>
      <c r="AN266" s="92"/>
      <c r="AO266" s="92"/>
      <c r="AP266" s="92"/>
      <c r="AQ266" s="25"/>
      <c r="AR266" s="52"/>
      <c r="AS266" s="52"/>
      <c r="AT266" s="92"/>
      <c r="AU266" s="92"/>
      <c r="AV266" s="92"/>
      <c r="AW266" s="92"/>
      <c r="AX266" s="52"/>
      <c r="AY266" s="52"/>
      <c r="AZ266" s="92"/>
      <c r="BA266" s="92"/>
      <c r="BB266" s="92"/>
      <c r="BC266" s="92"/>
      <c r="BD266" s="52"/>
      <c r="BE266" s="92"/>
      <c r="BF266" s="92"/>
      <c r="BG266" s="92"/>
      <c r="BH266" s="92"/>
      <c r="BI266" s="52"/>
      <c r="BJ266" s="52"/>
      <c r="BK266" s="92"/>
      <c r="BL266" s="92"/>
      <c r="BM266" s="92"/>
      <c r="BN266" s="92"/>
      <c r="BO266" s="52"/>
      <c r="BP266" s="92"/>
      <c r="BQ266" s="92"/>
      <c r="BR266" s="92"/>
      <c r="BS266" s="92"/>
      <c r="BT266" s="52"/>
      <c r="BU266" s="92"/>
      <c r="BV266" s="92"/>
      <c r="BW266" s="92"/>
      <c r="BX266" s="21"/>
      <c r="BY266" s="21"/>
      <c r="BZ266" s="21"/>
      <c r="CA266" s="21"/>
      <c r="CB266" s="21"/>
      <c r="CC266" s="21"/>
      <c r="CD266" s="21"/>
      <c r="CE266" s="21"/>
      <c r="CF266" s="21"/>
      <c r="CG266" s="21"/>
      <c r="CH266" s="21"/>
      <c r="CI266" s="21"/>
    </row>
    <row r="267" spans="2:87" hidden="1">
      <c r="B267" s="21"/>
      <c r="C267" s="21"/>
      <c r="D267" s="21"/>
      <c r="E267" s="21"/>
      <c r="F267" s="21"/>
      <c r="G267" s="21"/>
      <c r="H267" s="21"/>
      <c r="I267" s="21"/>
      <c r="J267" s="21"/>
      <c r="K267" s="21"/>
      <c r="L267" s="92"/>
      <c r="M267" s="92"/>
      <c r="N267" s="92"/>
      <c r="O267" s="92"/>
      <c r="P267" s="92"/>
      <c r="Q267" s="92"/>
      <c r="R267" s="92"/>
      <c r="S267" s="92"/>
      <c r="T267" s="69"/>
      <c r="U267" s="69"/>
      <c r="V267" s="92"/>
      <c r="W267" s="52"/>
      <c r="X267" s="52"/>
      <c r="Y267" s="92"/>
      <c r="Z267" s="92"/>
      <c r="AA267" s="92"/>
      <c r="AB267" s="92"/>
      <c r="AC267" s="92"/>
      <c r="AD267" s="92"/>
      <c r="AE267" s="52"/>
      <c r="AF267" s="92"/>
      <c r="AG267" s="52"/>
      <c r="AH267" s="92"/>
      <c r="AI267" s="92"/>
      <c r="AJ267" s="92"/>
      <c r="AK267" s="92"/>
      <c r="AL267" s="52"/>
      <c r="AM267" s="52"/>
      <c r="AN267" s="92"/>
      <c r="AO267" s="92"/>
      <c r="AP267" s="92"/>
      <c r="AQ267" s="25"/>
      <c r="AR267" s="52"/>
      <c r="AS267" s="52"/>
      <c r="AT267" s="92"/>
      <c r="AU267" s="92"/>
      <c r="AV267" s="92"/>
      <c r="AW267" s="92"/>
      <c r="AX267" s="52"/>
      <c r="AY267" s="52"/>
      <c r="AZ267" s="92"/>
      <c r="BA267" s="92"/>
      <c r="BB267" s="92"/>
      <c r="BC267" s="92"/>
      <c r="BD267" s="52"/>
      <c r="BE267" s="92"/>
      <c r="BF267" s="92"/>
      <c r="BG267" s="92"/>
      <c r="BH267" s="92"/>
      <c r="BI267" s="52"/>
      <c r="BJ267" s="52"/>
      <c r="BK267" s="92"/>
      <c r="BL267" s="92"/>
      <c r="BM267" s="92"/>
      <c r="BN267" s="92"/>
      <c r="BO267" s="52"/>
      <c r="BP267" s="92"/>
      <c r="BQ267" s="92"/>
      <c r="BR267" s="92"/>
      <c r="BS267" s="92"/>
      <c r="BT267" s="52"/>
      <c r="BU267" s="92"/>
      <c r="BV267" s="92"/>
      <c r="BW267" s="92"/>
      <c r="BX267" s="21"/>
      <c r="BY267" s="21"/>
      <c r="BZ267" s="21"/>
      <c r="CA267" s="21"/>
      <c r="CB267" s="21"/>
      <c r="CC267" s="21"/>
      <c r="CD267" s="21"/>
      <c r="CE267" s="21"/>
      <c r="CF267" s="21"/>
      <c r="CG267" s="21"/>
      <c r="CH267" s="21"/>
      <c r="CI267" s="21"/>
    </row>
    <row r="268" spans="2:87" hidden="1">
      <c r="B268" s="21"/>
      <c r="C268" s="21"/>
      <c r="D268" s="21"/>
      <c r="E268" s="21"/>
      <c r="F268" s="21"/>
      <c r="G268" s="21"/>
      <c r="H268" s="21"/>
      <c r="I268" s="21"/>
      <c r="J268" s="21"/>
      <c r="K268" s="21"/>
      <c r="L268" s="92"/>
      <c r="M268" s="92"/>
      <c r="N268" s="92"/>
      <c r="O268" s="92"/>
      <c r="P268" s="92"/>
      <c r="Q268" s="92"/>
      <c r="R268" s="92"/>
      <c r="S268" s="92"/>
      <c r="T268" s="69"/>
      <c r="U268" s="69"/>
      <c r="V268" s="92"/>
      <c r="W268" s="52"/>
      <c r="X268" s="52"/>
      <c r="Y268" s="92"/>
      <c r="Z268" s="92"/>
      <c r="AA268" s="92"/>
      <c r="AB268" s="92"/>
      <c r="AC268" s="92"/>
      <c r="AD268" s="92"/>
      <c r="AE268" s="52"/>
      <c r="AF268" s="92"/>
      <c r="AG268" s="52"/>
      <c r="AH268" s="92"/>
      <c r="AI268" s="92"/>
      <c r="AJ268" s="92"/>
      <c r="AK268" s="92"/>
      <c r="AL268" s="52"/>
      <c r="AM268" s="52"/>
      <c r="AN268" s="92"/>
      <c r="AO268" s="92"/>
      <c r="AP268" s="92"/>
      <c r="AQ268" s="25"/>
      <c r="AR268" s="52"/>
      <c r="AS268" s="52"/>
      <c r="AT268" s="92"/>
      <c r="AU268" s="92"/>
      <c r="AV268" s="92"/>
      <c r="AW268" s="92"/>
      <c r="AX268" s="52"/>
      <c r="AY268" s="52"/>
      <c r="AZ268" s="92"/>
      <c r="BA268" s="92"/>
      <c r="BB268" s="92"/>
      <c r="BC268" s="92"/>
      <c r="BD268" s="52"/>
      <c r="BE268" s="92"/>
      <c r="BF268" s="92"/>
      <c r="BG268" s="92"/>
      <c r="BH268" s="92"/>
      <c r="BI268" s="52"/>
      <c r="BJ268" s="52"/>
      <c r="BK268" s="92"/>
      <c r="BL268" s="92"/>
      <c r="BM268" s="92"/>
      <c r="BN268" s="92"/>
      <c r="BO268" s="52"/>
      <c r="BP268" s="92"/>
      <c r="BQ268" s="92"/>
      <c r="BR268" s="92"/>
      <c r="BS268" s="92"/>
      <c r="BT268" s="52"/>
      <c r="BU268" s="92"/>
      <c r="BV268" s="92"/>
      <c r="BW268" s="92"/>
      <c r="BX268" s="21"/>
      <c r="BY268" s="21"/>
      <c r="BZ268" s="21"/>
      <c r="CA268" s="21"/>
      <c r="CB268" s="21"/>
      <c r="CC268" s="21"/>
      <c r="CD268" s="21"/>
      <c r="CE268" s="21"/>
      <c r="CF268" s="21"/>
      <c r="CG268" s="21"/>
      <c r="CH268" s="21"/>
      <c r="CI268" s="21"/>
    </row>
    <row r="269" spans="2:87" hidden="1">
      <c r="B269" s="21"/>
      <c r="C269" s="21"/>
      <c r="D269" s="21"/>
      <c r="E269" s="21"/>
      <c r="F269" s="21"/>
      <c r="G269" s="21"/>
      <c r="H269" s="21"/>
      <c r="I269" s="21"/>
      <c r="J269" s="21"/>
      <c r="K269" s="21"/>
      <c r="L269" s="92"/>
      <c r="M269" s="92"/>
      <c r="N269" s="92"/>
      <c r="O269" s="92"/>
      <c r="P269" s="92"/>
      <c r="Q269" s="92"/>
      <c r="R269" s="92"/>
      <c r="S269" s="92"/>
      <c r="T269" s="69"/>
      <c r="U269" s="69"/>
      <c r="V269" s="92"/>
      <c r="W269" s="52"/>
      <c r="X269" s="52"/>
      <c r="Y269" s="92"/>
      <c r="Z269" s="92"/>
      <c r="AA269" s="92"/>
      <c r="AB269" s="92"/>
      <c r="AC269" s="92"/>
      <c r="AD269" s="92"/>
      <c r="AE269" s="52"/>
      <c r="AF269" s="92"/>
      <c r="AG269" s="52"/>
      <c r="AH269" s="92"/>
      <c r="AI269" s="92"/>
      <c r="AJ269" s="92"/>
      <c r="AK269" s="92"/>
      <c r="AL269" s="52"/>
      <c r="AM269" s="52"/>
      <c r="AN269" s="92"/>
      <c r="AO269" s="92"/>
      <c r="AP269" s="92"/>
      <c r="AQ269" s="25"/>
      <c r="AR269" s="52"/>
      <c r="AS269" s="52"/>
      <c r="AT269" s="92"/>
      <c r="AU269" s="92"/>
      <c r="AV269" s="92"/>
      <c r="AW269" s="92"/>
      <c r="AX269" s="52"/>
      <c r="AY269" s="52"/>
      <c r="AZ269" s="92"/>
      <c r="BA269" s="92"/>
      <c r="BB269" s="92"/>
      <c r="BC269" s="92"/>
      <c r="BD269" s="52"/>
      <c r="BE269" s="92"/>
      <c r="BF269" s="92"/>
      <c r="BG269" s="92"/>
      <c r="BH269" s="92"/>
      <c r="BI269" s="52"/>
      <c r="BJ269" s="52"/>
      <c r="BK269" s="92"/>
      <c r="BL269" s="92"/>
      <c r="BM269" s="92"/>
      <c r="BN269" s="92"/>
      <c r="BO269" s="52"/>
      <c r="BP269" s="92"/>
      <c r="BQ269" s="92"/>
      <c r="BR269" s="92"/>
      <c r="BS269" s="92"/>
      <c r="BT269" s="52"/>
      <c r="BU269" s="92"/>
      <c r="BV269" s="92"/>
      <c r="BW269" s="92"/>
      <c r="BX269" s="21"/>
      <c r="BY269" s="21"/>
      <c r="BZ269" s="21"/>
      <c r="CA269" s="21"/>
      <c r="CB269" s="21"/>
      <c r="CC269" s="21"/>
      <c r="CD269" s="21"/>
      <c r="CE269" s="21"/>
      <c r="CF269" s="21"/>
      <c r="CG269" s="21"/>
      <c r="CH269" s="21"/>
      <c r="CI269" s="21"/>
    </row>
    <row r="270" spans="2:87" hidden="1">
      <c r="B270" s="21"/>
      <c r="C270" s="21"/>
      <c r="D270" s="21"/>
      <c r="E270" s="21"/>
      <c r="F270" s="21"/>
      <c r="G270" s="21"/>
      <c r="H270" s="21"/>
      <c r="I270" s="21"/>
      <c r="J270" s="21"/>
      <c r="K270" s="21"/>
      <c r="L270" s="92"/>
      <c r="M270" s="92"/>
      <c r="N270" s="92"/>
      <c r="O270" s="92"/>
      <c r="P270" s="92"/>
      <c r="Q270" s="92"/>
      <c r="R270" s="92"/>
      <c r="S270" s="92"/>
      <c r="T270" s="69"/>
      <c r="U270" s="69"/>
      <c r="V270" s="92"/>
      <c r="W270" s="52"/>
      <c r="X270" s="52"/>
      <c r="Y270" s="92"/>
      <c r="Z270" s="92"/>
      <c r="AA270" s="92"/>
      <c r="AB270" s="92"/>
      <c r="AC270" s="92"/>
      <c r="AD270" s="92"/>
      <c r="AE270" s="52"/>
      <c r="AF270" s="92"/>
      <c r="AG270" s="52"/>
      <c r="AH270" s="92"/>
      <c r="AI270" s="92"/>
      <c r="AJ270" s="92"/>
      <c r="AK270" s="92"/>
      <c r="AL270" s="52"/>
      <c r="AM270" s="52"/>
      <c r="AN270" s="92"/>
      <c r="AO270" s="92"/>
      <c r="AP270" s="92"/>
      <c r="AQ270" s="25"/>
      <c r="AR270" s="52"/>
      <c r="AS270" s="52"/>
      <c r="AT270" s="92"/>
      <c r="AU270" s="92"/>
      <c r="AV270" s="92"/>
      <c r="AW270" s="92"/>
      <c r="AX270" s="52"/>
      <c r="AY270" s="52"/>
      <c r="AZ270" s="92"/>
      <c r="BA270" s="92"/>
      <c r="BB270" s="92"/>
      <c r="BC270" s="92"/>
      <c r="BD270" s="52"/>
      <c r="BE270" s="92"/>
      <c r="BF270" s="92"/>
      <c r="BG270" s="92"/>
      <c r="BH270" s="92"/>
      <c r="BI270" s="52"/>
      <c r="BJ270" s="52"/>
      <c r="BK270" s="92"/>
      <c r="BL270" s="92"/>
      <c r="BM270" s="92"/>
      <c r="BN270" s="92"/>
      <c r="BO270" s="52"/>
      <c r="BP270" s="92"/>
      <c r="BQ270" s="92"/>
      <c r="BR270" s="92"/>
      <c r="BS270" s="92"/>
      <c r="BT270" s="52"/>
      <c r="BU270" s="92"/>
      <c r="BV270" s="92"/>
      <c r="BW270" s="92"/>
      <c r="BX270" s="21"/>
      <c r="BY270" s="21"/>
      <c r="BZ270" s="21"/>
      <c r="CA270" s="21"/>
      <c r="CB270" s="21"/>
      <c r="CC270" s="21"/>
      <c r="CD270" s="21"/>
      <c r="CE270" s="21"/>
      <c r="CF270" s="21"/>
      <c r="CG270" s="21"/>
      <c r="CH270" s="21"/>
      <c r="CI270" s="21"/>
    </row>
    <row r="271" spans="2:87" hidden="1">
      <c r="B271" s="21"/>
      <c r="C271" s="21"/>
      <c r="D271" s="21"/>
      <c r="E271" s="21"/>
      <c r="F271" s="21"/>
      <c r="G271" s="21"/>
      <c r="H271" s="21"/>
      <c r="I271" s="21"/>
      <c r="J271" s="21"/>
      <c r="K271" s="21"/>
      <c r="L271" s="92"/>
      <c r="M271" s="92"/>
      <c r="N271" s="92"/>
      <c r="O271" s="92"/>
      <c r="P271" s="92"/>
      <c r="Q271" s="92"/>
      <c r="R271" s="92"/>
      <c r="S271" s="92"/>
      <c r="T271" s="69"/>
      <c r="U271" s="69"/>
      <c r="V271" s="92"/>
      <c r="W271" s="52"/>
      <c r="X271" s="52"/>
      <c r="Y271" s="92"/>
      <c r="Z271" s="92"/>
      <c r="AA271" s="92"/>
      <c r="AB271" s="92"/>
      <c r="AC271" s="92"/>
      <c r="AD271" s="92"/>
      <c r="AE271" s="52"/>
      <c r="AF271" s="92"/>
      <c r="AG271" s="52"/>
      <c r="AH271" s="92"/>
      <c r="AI271" s="92"/>
      <c r="AJ271" s="92"/>
      <c r="AK271" s="92"/>
      <c r="AL271" s="52"/>
      <c r="AM271" s="52"/>
      <c r="AN271" s="92"/>
      <c r="AO271" s="92"/>
      <c r="AP271" s="92"/>
      <c r="AQ271" s="25"/>
      <c r="AR271" s="52"/>
      <c r="AS271" s="52"/>
      <c r="AT271" s="92"/>
      <c r="AU271" s="92"/>
      <c r="AV271" s="92"/>
      <c r="AW271" s="92"/>
      <c r="AX271" s="52"/>
      <c r="AY271" s="52"/>
      <c r="AZ271" s="92"/>
      <c r="BA271" s="92"/>
      <c r="BB271" s="92"/>
      <c r="BC271" s="92"/>
      <c r="BD271" s="52"/>
      <c r="BE271" s="92"/>
      <c r="BF271" s="92"/>
      <c r="BG271" s="92"/>
      <c r="BH271" s="92"/>
      <c r="BI271" s="52"/>
      <c r="BJ271" s="52"/>
      <c r="BK271" s="92"/>
      <c r="BL271" s="92"/>
      <c r="BM271" s="92"/>
      <c r="BN271" s="92"/>
      <c r="BO271" s="52"/>
      <c r="BP271" s="92"/>
      <c r="BQ271" s="92"/>
      <c r="BR271" s="92"/>
      <c r="BS271" s="92"/>
      <c r="BT271" s="52"/>
      <c r="BU271" s="92"/>
      <c r="BV271" s="92"/>
      <c r="BW271" s="92"/>
      <c r="BX271" s="21"/>
      <c r="BY271" s="21"/>
      <c r="BZ271" s="21"/>
      <c r="CA271" s="21"/>
      <c r="CB271" s="21"/>
      <c r="CC271" s="21"/>
      <c r="CD271" s="21"/>
      <c r="CE271" s="21"/>
      <c r="CF271" s="21"/>
      <c r="CG271" s="21"/>
      <c r="CH271" s="21"/>
      <c r="CI271" s="21"/>
    </row>
    <row r="272" spans="2:87" hidden="1">
      <c r="B272" s="21"/>
      <c r="C272" s="21"/>
      <c r="D272" s="21"/>
      <c r="E272" s="21"/>
      <c r="F272" s="21"/>
      <c r="G272" s="21"/>
      <c r="H272" s="21"/>
      <c r="I272" s="21"/>
      <c r="J272" s="21"/>
      <c r="K272" s="21"/>
      <c r="L272" s="92"/>
      <c r="M272" s="92"/>
      <c r="N272" s="92"/>
      <c r="O272" s="92"/>
      <c r="P272" s="92"/>
      <c r="Q272" s="92"/>
      <c r="R272" s="92"/>
      <c r="S272" s="92"/>
      <c r="T272" s="69"/>
      <c r="U272" s="69"/>
      <c r="V272" s="92"/>
      <c r="W272" s="52"/>
      <c r="X272" s="52"/>
      <c r="Y272" s="92"/>
      <c r="Z272" s="92"/>
      <c r="AA272" s="92"/>
      <c r="AB272" s="92"/>
      <c r="AC272" s="92"/>
      <c r="AD272" s="92"/>
      <c r="AE272" s="52"/>
      <c r="AF272" s="92"/>
      <c r="AG272" s="52"/>
      <c r="AH272" s="92"/>
      <c r="AI272" s="92"/>
      <c r="AJ272" s="92"/>
      <c r="AK272" s="92"/>
      <c r="AL272" s="52"/>
      <c r="AM272" s="52"/>
      <c r="AN272" s="92"/>
      <c r="AO272" s="92"/>
      <c r="AP272" s="92"/>
      <c r="AQ272" s="25"/>
      <c r="AR272" s="52"/>
      <c r="AS272" s="52"/>
      <c r="AT272" s="92"/>
      <c r="AU272" s="92"/>
      <c r="AV272" s="92"/>
      <c r="AW272" s="92"/>
      <c r="AX272" s="52"/>
      <c r="AY272" s="52"/>
      <c r="AZ272" s="92"/>
      <c r="BA272" s="92"/>
      <c r="BB272" s="92"/>
      <c r="BC272" s="92"/>
      <c r="BD272" s="52"/>
      <c r="BE272" s="92"/>
      <c r="BF272" s="92"/>
      <c r="BG272" s="92"/>
      <c r="BH272" s="92"/>
      <c r="BI272" s="52"/>
      <c r="BJ272" s="52"/>
      <c r="BK272" s="92"/>
      <c r="BL272" s="92"/>
      <c r="BM272" s="92"/>
      <c r="BN272" s="92"/>
      <c r="BO272" s="52"/>
      <c r="BP272" s="92"/>
      <c r="BQ272" s="92"/>
      <c r="BR272" s="92"/>
      <c r="BS272" s="92"/>
      <c r="BT272" s="52"/>
      <c r="BU272" s="92"/>
      <c r="BV272" s="92"/>
      <c r="BW272" s="92"/>
      <c r="BX272" s="21"/>
      <c r="BY272" s="21"/>
      <c r="BZ272" s="21"/>
      <c r="CA272" s="21"/>
      <c r="CB272" s="21"/>
      <c r="CC272" s="21"/>
      <c r="CD272" s="21"/>
      <c r="CE272" s="21"/>
      <c r="CF272" s="21"/>
      <c r="CG272" s="21"/>
      <c r="CH272" s="21"/>
      <c r="CI272" s="21"/>
    </row>
    <row r="273" spans="2:87" hidden="1">
      <c r="B273" s="21"/>
      <c r="C273" s="21"/>
      <c r="D273" s="21"/>
      <c r="E273" s="21"/>
      <c r="F273" s="21"/>
      <c r="G273" s="21"/>
      <c r="H273" s="21"/>
      <c r="I273" s="21"/>
      <c r="J273" s="21"/>
      <c r="K273" s="21"/>
      <c r="L273" s="92"/>
      <c r="M273" s="92"/>
      <c r="N273" s="92"/>
      <c r="O273" s="92"/>
      <c r="P273" s="92"/>
      <c r="Q273" s="92"/>
      <c r="R273" s="92"/>
      <c r="S273" s="92"/>
      <c r="T273" s="69"/>
      <c r="U273" s="69"/>
      <c r="V273" s="92"/>
      <c r="W273" s="52"/>
      <c r="X273" s="52"/>
      <c r="Y273" s="92"/>
      <c r="Z273" s="92"/>
      <c r="AA273" s="92"/>
      <c r="AB273" s="92"/>
      <c r="AC273" s="92"/>
      <c r="AD273" s="92"/>
      <c r="AE273" s="52"/>
      <c r="AF273" s="92"/>
      <c r="AG273" s="52"/>
      <c r="AH273" s="92"/>
      <c r="AI273" s="92"/>
      <c r="AJ273" s="92"/>
      <c r="AK273" s="92"/>
      <c r="AL273" s="52"/>
      <c r="AM273" s="52"/>
      <c r="AN273" s="92"/>
      <c r="AO273" s="92"/>
      <c r="AP273" s="92"/>
      <c r="AQ273" s="25"/>
      <c r="AR273" s="52"/>
      <c r="AS273" s="52"/>
      <c r="AT273" s="92"/>
      <c r="AU273" s="92"/>
      <c r="AV273" s="92"/>
      <c r="AW273" s="92"/>
      <c r="AX273" s="52"/>
      <c r="AY273" s="52"/>
      <c r="AZ273" s="92"/>
      <c r="BA273" s="92"/>
      <c r="BB273" s="92"/>
      <c r="BC273" s="92"/>
      <c r="BD273" s="52"/>
      <c r="BE273" s="92"/>
      <c r="BF273" s="92"/>
      <c r="BG273" s="92"/>
      <c r="BH273" s="92"/>
      <c r="BI273" s="52"/>
      <c r="BJ273" s="52"/>
      <c r="BK273" s="92"/>
      <c r="BL273" s="92"/>
      <c r="BM273" s="92"/>
      <c r="BN273" s="92"/>
      <c r="BO273" s="52"/>
      <c r="BP273" s="92"/>
      <c r="BQ273" s="92"/>
      <c r="BR273" s="92"/>
      <c r="BS273" s="92"/>
      <c r="BT273" s="52"/>
      <c r="BU273" s="92"/>
      <c r="BV273" s="92"/>
      <c r="BW273" s="92"/>
      <c r="BX273" s="21"/>
      <c r="BY273" s="21"/>
      <c r="BZ273" s="21"/>
      <c r="CA273" s="21"/>
      <c r="CB273" s="21"/>
      <c r="CC273" s="21"/>
      <c r="CD273" s="21"/>
      <c r="CE273" s="21"/>
      <c r="CF273" s="21"/>
      <c r="CG273" s="21"/>
      <c r="CH273" s="21"/>
      <c r="CI273" s="21"/>
    </row>
    <row r="274" spans="2:87">
      <c r="B274" s="21"/>
      <c r="C274" s="21"/>
      <c r="D274" s="21"/>
      <c r="E274" s="21"/>
      <c r="F274" s="21"/>
      <c r="G274" s="21"/>
      <c r="H274" s="21"/>
      <c r="I274" s="21"/>
      <c r="J274" s="21"/>
      <c r="K274" s="21"/>
      <c r="L274" s="92"/>
      <c r="M274" s="92"/>
      <c r="N274" s="92"/>
      <c r="O274" s="92"/>
      <c r="P274" s="92"/>
      <c r="Q274" s="92"/>
      <c r="R274" s="92"/>
      <c r="S274" s="92"/>
      <c r="T274" s="69"/>
      <c r="U274" s="69"/>
      <c r="V274" s="92"/>
      <c r="W274" s="52"/>
      <c r="X274" s="52"/>
      <c r="Y274" s="92"/>
      <c r="Z274" s="92"/>
      <c r="AA274" s="92"/>
      <c r="AB274" s="92"/>
      <c r="AC274" s="92"/>
      <c r="AD274" s="92"/>
      <c r="AE274" s="52"/>
      <c r="AF274" s="92"/>
      <c r="AG274" s="52"/>
      <c r="AH274" s="92"/>
      <c r="AI274" s="92"/>
      <c r="AJ274" s="92"/>
      <c r="AK274" s="92"/>
      <c r="AL274" s="52"/>
      <c r="AM274" s="52"/>
      <c r="AN274" s="92"/>
      <c r="AO274" s="92"/>
      <c r="AP274" s="92"/>
      <c r="AQ274" s="25"/>
      <c r="AR274" s="52"/>
      <c r="AS274" s="52"/>
      <c r="AT274" s="92"/>
      <c r="AU274" s="92"/>
      <c r="AV274" s="92"/>
      <c r="AW274" s="92"/>
      <c r="AX274" s="52"/>
      <c r="AY274" s="52"/>
      <c r="AZ274" s="92"/>
      <c r="BA274" s="92"/>
      <c r="BB274" s="92"/>
      <c r="BC274" s="92"/>
      <c r="BD274" s="52"/>
      <c r="BE274" s="92"/>
      <c r="BF274" s="92"/>
      <c r="BG274" s="92"/>
      <c r="BH274" s="92"/>
      <c r="BI274" s="52"/>
      <c r="BJ274" s="52"/>
      <c r="BK274" s="92"/>
      <c r="BL274" s="92"/>
      <c r="BM274" s="92"/>
      <c r="BN274" s="92"/>
      <c r="BO274" s="52"/>
      <c r="BP274" s="92"/>
      <c r="BQ274" s="92"/>
      <c r="BR274" s="92"/>
      <c r="BS274" s="92"/>
      <c r="BT274" s="52"/>
      <c r="BU274" s="92"/>
      <c r="BV274" s="92"/>
      <c r="BW274" s="92"/>
      <c r="BX274" s="21"/>
      <c r="BY274" s="21"/>
      <c r="BZ274" s="21"/>
      <c r="CA274" s="21"/>
      <c r="CB274" s="21"/>
      <c r="CC274" s="21"/>
      <c r="CD274" s="21"/>
      <c r="CE274" s="21"/>
      <c r="CF274" s="21"/>
      <c r="CG274" s="21"/>
      <c r="CH274" s="21"/>
      <c r="CI274" s="21"/>
    </row>
    <row r="275" spans="2:87">
      <c r="B275" s="21"/>
      <c r="C275" s="21"/>
      <c r="D275" s="21"/>
      <c r="E275" s="21"/>
      <c r="F275" s="21"/>
      <c r="G275" s="21"/>
      <c r="H275" s="21"/>
      <c r="I275" s="21"/>
      <c r="J275" s="21"/>
      <c r="K275" s="21"/>
      <c r="L275" s="92"/>
      <c r="M275" s="92"/>
      <c r="N275" s="92"/>
      <c r="O275" s="92"/>
      <c r="P275" s="92"/>
      <c r="Q275" s="92"/>
      <c r="R275" s="92"/>
      <c r="S275" s="92"/>
      <c r="T275" s="69"/>
      <c r="U275" s="69"/>
      <c r="V275" s="92"/>
      <c r="W275" s="52"/>
      <c r="X275" s="52"/>
      <c r="Y275" s="92"/>
      <c r="Z275" s="92"/>
      <c r="AA275" s="92"/>
      <c r="AB275" s="92"/>
      <c r="AC275" s="348"/>
      <c r="AD275" s="348"/>
      <c r="AE275" s="348"/>
      <c r="AF275" s="348"/>
      <c r="AG275" s="348"/>
      <c r="AH275" s="348"/>
      <c r="AI275" s="348"/>
      <c r="AJ275" s="348"/>
      <c r="AK275" s="348"/>
      <c r="AL275" s="348"/>
      <c r="AM275" s="52"/>
      <c r="AN275" s="92"/>
      <c r="AO275" s="92"/>
      <c r="AP275" s="92"/>
      <c r="AQ275" s="25"/>
      <c r="AR275" s="52"/>
      <c r="AS275" s="52"/>
      <c r="AT275" s="92"/>
      <c r="AU275" s="92"/>
      <c r="AV275" s="92"/>
      <c r="AW275" s="92"/>
      <c r="AX275" s="52"/>
      <c r="AY275" s="52"/>
      <c r="AZ275" s="92"/>
      <c r="BA275" s="92"/>
      <c r="BB275" s="92"/>
      <c r="BC275" s="92"/>
      <c r="BD275" s="52"/>
      <c r="BE275" s="92"/>
      <c r="BF275" s="92"/>
      <c r="BG275" s="92"/>
      <c r="BH275" s="92"/>
      <c r="BI275" s="52"/>
      <c r="BJ275" s="52"/>
      <c r="BK275" s="92"/>
      <c r="BL275" s="92"/>
      <c r="BM275" s="92"/>
      <c r="BN275" s="92"/>
      <c r="BO275" s="52"/>
      <c r="BP275" s="92"/>
      <c r="BQ275" s="92"/>
      <c r="BR275" s="92"/>
      <c r="BS275" s="92"/>
      <c r="BT275" s="52"/>
      <c r="BU275" s="92"/>
      <c r="BV275" s="92"/>
      <c r="BW275" s="92"/>
      <c r="BX275" s="21"/>
      <c r="BY275" s="21"/>
      <c r="BZ275" s="21"/>
      <c r="CA275" s="21"/>
      <c r="CB275" s="21"/>
      <c r="CC275" s="21"/>
      <c r="CD275" s="21"/>
      <c r="CE275" s="21"/>
      <c r="CF275" s="21"/>
      <c r="CG275" s="21"/>
      <c r="CH275" s="21"/>
      <c r="CI275" s="21"/>
    </row>
    <row r="276" spans="2:87">
      <c r="B276" s="21"/>
      <c r="C276" s="21"/>
      <c r="D276" s="21"/>
      <c r="E276" s="21"/>
      <c r="F276" s="21"/>
      <c r="G276" s="21"/>
      <c r="H276" s="21"/>
      <c r="I276" s="21"/>
      <c r="J276" s="21"/>
      <c r="K276" s="21"/>
      <c r="L276" s="92"/>
      <c r="M276" s="92"/>
      <c r="N276" s="92"/>
      <c r="O276" s="92"/>
      <c r="P276" s="92"/>
      <c r="Q276" s="92"/>
      <c r="R276" s="92"/>
      <c r="S276" s="92"/>
      <c r="T276" s="69"/>
      <c r="U276" s="69"/>
      <c r="V276" s="92"/>
      <c r="W276" s="52"/>
      <c r="X276" s="52"/>
      <c r="Y276" s="92"/>
      <c r="Z276" s="92"/>
      <c r="AA276" s="92"/>
      <c r="AB276" s="92"/>
      <c r="AC276" s="92"/>
      <c r="AD276" s="92"/>
      <c r="AE276" s="52"/>
      <c r="AF276" s="92"/>
      <c r="AG276" s="52"/>
      <c r="AH276" s="92"/>
      <c r="AI276" s="92"/>
      <c r="AJ276" s="92"/>
      <c r="AK276" s="92"/>
      <c r="AL276" s="52"/>
      <c r="AM276" s="52"/>
      <c r="AN276" s="92"/>
      <c r="AO276" s="92"/>
      <c r="AP276" s="92"/>
      <c r="AQ276" s="25"/>
      <c r="AR276" s="52"/>
      <c r="AS276" s="52"/>
      <c r="AT276" s="92"/>
      <c r="AU276" s="92"/>
      <c r="AV276" s="92"/>
      <c r="AW276" s="92"/>
      <c r="AX276" s="52"/>
      <c r="AY276" s="52"/>
      <c r="AZ276" s="92"/>
      <c r="BA276" s="92"/>
      <c r="BB276" s="92"/>
      <c r="BC276" s="92"/>
      <c r="BD276" s="52"/>
      <c r="BE276" s="92"/>
      <c r="BF276" s="92"/>
      <c r="BG276" s="92"/>
      <c r="BH276" s="92"/>
      <c r="BI276" s="52"/>
      <c r="BJ276" s="52"/>
      <c r="BK276" s="92"/>
      <c r="BL276" s="92"/>
      <c r="BM276" s="92"/>
      <c r="BN276" s="92"/>
      <c r="BO276" s="52"/>
      <c r="BP276" s="92"/>
      <c r="BQ276" s="92"/>
      <c r="BR276" s="92"/>
      <c r="BS276" s="92"/>
      <c r="BT276" s="52"/>
      <c r="BU276" s="92"/>
      <c r="BV276" s="92"/>
      <c r="BW276" s="92"/>
      <c r="BX276" s="21"/>
      <c r="BY276" s="21"/>
      <c r="BZ276" s="21"/>
      <c r="CA276" s="21"/>
      <c r="CB276" s="21"/>
      <c r="CC276" s="21"/>
      <c r="CD276" s="21"/>
      <c r="CE276" s="21"/>
      <c r="CF276" s="21"/>
      <c r="CG276" s="21"/>
      <c r="CH276" s="21"/>
      <c r="CI276" s="21"/>
    </row>
    <row r="277" spans="2:87">
      <c r="B277" s="21"/>
      <c r="C277" s="21"/>
      <c r="D277" s="21"/>
      <c r="E277" s="21"/>
      <c r="F277" s="21"/>
      <c r="G277" s="21"/>
      <c r="H277" s="21"/>
      <c r="I277" s="21"/>
      <c r="J277" s="21"/>
      <c r="K277" s="21"/>
      <c r="L277" s="92"/>
      <c r="M277" s="92"/>
      <c r="N277" s="92"/>
      <c r="O277" s="92"/>
      <c r="P277" s="92"/>
      <c r="Q277" s="92"/>
      <c r="R277" s="92"/>
      <c r="S277" s="92"/>
      <c r="T277" s="69"/>
      <c r="U277" s="69"/>
      <c r="V277" s="92"/>
      <c r="W277" s="52"/>
      <c r="X277" s="52"/>
      <c r="Y277" s="92"/>
      <c r="Z277" s="92"/>
      <c r="AA277" s="92"/>
      <c r="AB277" s="92"/>
      <c r="AC277" s="92"/>
      <c r="AD277" s="92"/>
      <c r="AE277" s="52"/>
      <c r="AF277" s="92"/>
      <c r="AG277" s="52"/>
      <c r="AH277" s="92"/>
      <c r="AI277" s="92"/>
      <c r="AJ277" s="92"/>
      <c r="AK277" s="92"/>
      <c r="AL277" s="52"/>
      <c r="AM277" s="52"/>
      <c r="AN277" s="92"/>
      <c r="AO277" s="92"/>
      <c r="AP277" s="92"/>
      <c r="AQ277" s="25"/>
      <c r="AR277" s="52"/>
      <c r="AS277" s="52"/>
      <c r="AT277" s="92"/>
      <c r="AU277" s="92"/>
      <c r="AV277" s="92"/>
      <c r="AW277" s="92"/>
      <c r="AX277" s="52"/>
      <c r="AY277" s="52"/>
      <c r="AZ277" s="92"/>
      <c r="BA277" s="92"/>
      <c r="BB277" s="92"/>
      <c r="BC277" s="92"/>
      <c r="BD277" s="52"/>
      <c r="BE277" s="92"/>
      <c r="BF277" s="92"/>
      <c r="BG277" s="92"/>
      <c r="BH277" s="92"/>
      <c r="BI277" s="52"/>
      <c r="BJ277" s="52"/>
      <c r="BK277" s="92"/>
      <c r="BL277" s="92"/>
      <c r="BM277" s="92"/>
      <c r="BN277" s="92"/>
      <c r="BO277" s="52"/>
      <c r="BP277" s="92"/>
      <c r="BQ277" s="92"/>
      <c r="BR277" s="92"/>
      <c r="BS277" s="92"/>
      <c r="BT277" s="52"/>
      <c r="BU277" s="92"/>
      <c r="BV277" s="92"/>
      <c r="BW277" s="92"/>
      <c r="BX277" s="21"/>
      <c r="BY277" s="21"/>
      <c r="BZ277" s="21"/>
      <c r="CA277" s="21"/>
      <c r="CB277" s="21"/>
      <c r="CC277" s="21"/>
      <c r="CD277" s="21"/>
      <c r="CE277" s="21"/>
      <c r="CF277" s="21"/>
      <c r="CG277" s="21"/>
      <c r="CH277" s="21"/>
      <c r="CI277" s="21"/>
    </row>
    <row r="278" spans="2:87">
      <c r="B278" s="21"/>
      <c r="C278" s="21"/>
      <c r="D278" s="21"/>
      <c r="E278" s="21"/>
      <c r="F278" s="21"/>
      <c r="G278" s="21"/>
      <c r="H278" s="21"/>
      <c r="I278" s="21"/>
      <c r="J278" s="21"/>
      <c r="K278" s="21"/>
      <c r="L278" s="92"/>
      <c r="M278" s="92"/>
      <c r="N278" s="92"/>
      <c r="O278" s="92"/>
      <c r="P278" s="92"/>
      <c r="Q278" s="92"/>
      <c r="R278" s="92"/>
      <c r="S278" s="92"/>
      <c r="T278" s="69"/>
      <c r="U278" s="69"/>
      <c r="V278" s="92"/>
      <c r="W278" s="52"/>
      <c r="X278" s="52"/>
      <c r="Y278" s="92"/>
      <c r="Z278" s="92"/>
      <c r="AA278" s="92"/>
      <c r="AB278" s="92"/>
      <c r="AC278" s="92"/>
      <c r="AD278" s="92"/>
      <c r="AE278" s="52"/>
      <c r="AF278" s="92"/>
      <c r="AG278" s="52"/>
      <c r="AH278" s="92"/>
      <c r="AI278" s="92"/>
      <c r="AJ278" s="92"/>
      <c r="AK278" s="92"/>
      <c r="AL278" s="52"/>
      <c r="AM278" s="52"/>
      <c r="AN278" s="92"/>
      <c r="AO278" s="92"/>
      <c r="AP278" s="92"/>
      <c r="AQ278" s="25"/>
      <c r="AR278" s="52"/>
      <c r="AS278" s="52"/>
      <c r="AT278" s="92"/>
      <c r="AU278" s="92"/>
      <c r="AV278" s="92"/>
      <c r="AW278" s="92"/>
      <c r="AX278" s="52"/>
      <c r="AY278" s="52"/>
      <c r="AZ278" s="92"/>
      <c r="BA278" s="92"/>
      <c r="BB278" s="92"/>
      <c r="BC278" s="92"/>
      <c r="BD278" s="52"/>
      <c r="BE278" s="92"/>
      <c r="BF278" s="92"/>
      <c r="BG278" s="92"/>
      <c r="BH278" s="92"/>
      <c r="BI278" s="52"/>
      <c r="BJ278" s="52"/>
      <c r="BK278" s="92"/>
      <c r="BL278" s="92"/>
      <c r="BM278" s="92"/>
      <c r="BN278" s="92"/>
      <c r="BO278" s="52"/>
      <c r="BP278" s="92"/>
      <c r="BQ278" s="92"/>
      <c r="BR278" s="92"/>
      <c r="BS278" s="92"/>
      <c r="BT278" s="52"/>
      <c r="BU278" s="92"/>
      <c r="BV278" s="92"/>
      <c r="BW278" s="92"/>
      <c r="BX278" s="21"/>
      <c r="BY278" s="21"/>
      <c r="BZ278" s="21"/>
      <c r="CA278" s="21"/>
      <c r="CB278" s="21"/>
      <c r="CC278" s="21"/>
      <c r="CD278" s="21"/>
      <c r="CE278" s="21"/>
      <c r="CF278" s="21"/>
      <c r="CG278" s="21"/>
      <c r="CH278" s="21"/>
      <c r="CI278" s="21"/>
    </row>
    <row r="279" spans="2:87">
      <c r="AQ279" s="26"/>
    </row>
    <row r="280" spans="2:87">
      <c r="AQ280" s="26"/>
    </row>
    <row r="281" spans="2:87">
      <c r="AQ281" s="26"/>
    </row>
    <row r="282" spans="2:87">
      <c r="AQ282" s="26"/>
    </row>
    <row r="283" spans="2:87">
      <c r="AQ283" s="26"/>
    </row>
    <row r="284" spans="2:87">
      <c r="AQ284" s="26"/>
    </row>
    <row r="285" spans="2:87">
      <c r="AQ285" s="26"/>
    </row>
    <row r="286" spans="2:87">
      <c r="AQ286" s="26"/>
    </row>
    <row r="287" spans="2:87">
      <c r="AQ287" s="26"/>
    </row>
    <row r="288" spans="2:87">
      <c r="AQ288" s="26"/>
    </row>
    <row r="289" spans="43:43">
      <c r="AQ289" s="26"/>
    </row>
    <row r="290" spans="43:43">
      <c r="AQ290" s="26"/>
    </row>
    <row r="291" spans="43:43">
      <c r="AQ291" s="26"/>
    </row>
    <row r="292" spans="43:43">
      <c r="AQ292" s="26"/>
    </row>
    <row r="293" spans="43:43">
      <c r="AQ293" s="26"/>
    </row>
    <row r="294" spans="43:43">
      <c r="AQ294" s="26"/>
    </row>
    <row r="295" spans="43:43">
      <c r="AQ295" s="26"/>
    </row>
    <row r="296" spans="43:43">
      <c r="AQ296" s="26"/>
    </row>
    <row r="297" spans="43:43">
      <c r="AQ297" s="26"/>
    </row>
    <row r="298" spans="43:43">
      <c r="AQ298" s="26"/>
    </row>
    <row r="299" spans="43:43">
      <c r="AQ299" s="26"/>
    </row>
    <row r="300" spans="43:43">
      <c r="AQ300" s="26"/>
    </row>
    <row r="301" spans="43:43">
      <c r="AQ301" s="26"/>
    </row>
    <row r="302" spans="43:43">
      <c r="AQ302" s="26"/>
    </row>
    <row r="303" spans="43:43">
      <c r="AQ303" s="26"/>
    </row>
    <row r="304" spans="43:43">
      <c r="AQ304" s="26"/>
    </row>
    <row r="305" spans="43:43">
      <c r="AQ305" s="26"/>
    </row>
    <row r="306" spans="43:43">
      <c r="AQ306" s="26"/>
    </row>
    <row r="307" spans="43:43">
      <c r="AQ307" s="26"/>
    </row>
    <row r="308" spans="43:43">
      <c r="AQ308" s="26"/>
    </row>
    <row r="309" spans="43:43">
      <c r="AQ309" s="26"/>
    </row>
    <row r="310" spans="43:43">
      <c r="AQ310" s="26"/>
    </row>
    <row r="311" spans="43:43">
      <c r="AQ311" s="26"/>
    </row>
    <row r="312" spans="43:43">
      <c r="AQ312" s="26"/>
    </row>
    <row r="313" spans="43:43">
      <c r="AQ313" s="26"/>
    </row>
    <row r="314" spans="43:43">
      <c r="AQ314" s="26"/>
    </row>
    <row r="315" spans="43:43">
      <c r="AQ315" s="26"/>
    </row>
    <row r="316" spans="43:43">
      <c r="AQ316" s="26"/>
    </row>
    <row r="317" spans="43:43">
      <c r="AQ317" s="26"/>
    </row>
    <row r="318" spans="43:43">
      <c r="AQ318" s="26"/>
    </row>
    <row r="319" spans="43:43">
      <c r="AQ319" s="26"/>
    </row>
    <row r="320" spans="43:43">
      <c r="AQ320" s="26"/>
    </row>
    <row r="321" spans="43:43">
      <c r="AQ321" s="26"/>
    </row>
    <row r="322" spans="43:43">
      <c r="AQ322" s="26"/>
    </row>
    <row r="323" spans="43:43">
      <c r="AQ323" s="26"/>
    </row>
    <row r="324" spans="43:43">
      <c r="AQ324" s="26"/>
    </row>
    <row r="325" spans="43:43">
      <c r="AQ325" s="26"/>
    </row>
    <row r="326" spans="43:43">
      <c r="AQ326" s="26"/>
    </row>
    <row r="327" spans="43:43">
      <c r="AQ327" s="26"/>
    </row>
    <row r="328" spans="43:43">
      <c r="AQ328" s="26"/>
    </row>
    <row r="329" spans="43:43">
      <c r="AQ329" s="26"/>
    </row>
    <row r="330" spans="43:43">
      <c r="AQ330" s="26"/>
    </row>
    <row r="331" spans="43:43">
      <c r="AQ331" s="26"/>
    </row>
    <row r="332" spans="43:43">
      <c r="AQ332" s="26"/>
    </row>
    <row r="333" spans="43:43">
      <c r="AQ333" s="26"/>
    </row>
    <row r="334" spans="43:43">
      <c r="AQ334" s="26"/>
    </row>
    <row r="335" spans="43:43">
      <c r="AQ335" s="26"/>
    </row>
    <row r="336" spans="43:43">
      <c r="AQ336" s="26"/>
    </row>
    <row r="337" spans="43:43">
      <c r="AQ337" s="26"/>
    </row>
    <row r="338" spans="43:43">
      <c r="AQ338" s="26"/>
    </row>
    <row r="339" spans="43:43">
      <c r="AQ339" s="26"/>
    </row>
    <row r="340" spans="43:43">
      <c r="AQ340" s="26"/>
    </row>
    <row r="341" spans="43:43">
      <c r="AQ341" s="26"/>
    </row>
    <row r="342" spans="43:43">
      <c r="AQ342" s="26"/>
    </row>
    <row r="343" spans="43:43">
      <c r="AQ343" s="26"/>
    </row>
    <row r="344" spans="43:43">
      <c r="AQ344" s="26"/>
    </row>
    <row r="345" spans="43:43">
      <c r="AQ345" s="26"/>
    </row>
    <row r="346" spans="43:43">
      <c r="AQ346" s="26"/>
    </row>
    <row r="347" spans="43:43">
      <c r="AQ347" s="26"/>
    </row>
    <row r="348" spans="43:43">
      <c r="AQ348" s="26"/>
    </row>
    <row r="349" spans="43:43">
      <c r="AQ349" s="26"/>
    </row>
    <row r="350" spans="43:43">
      <c r="AQ350" s="26"/>
    </row>
    <row r="351" spans="43:43">
      <c r="AQ351" s="26"/>
    </row>
    <row r="352" spans="43:43">
      <c r="AQ352" s="26"/>
    </row>
    <row r="353" spans="43:43">
      <c r="AQ353" s="26"/>
    </row>
    <row r="354" spans="43:43">
      <c r="AQ354" s="26"/>
    </row>
    <row r="355" spans="43:43">
      <c r="AQ355" s="26"/>
    </row>
    <row r="356" spans="43:43">
      <c r="AQ356" s="26"/>
    </row>
    <row r="357" spans="43:43">
      <c r="AQ357" s="26"/>
    </row>
    <row r="358" spans="43:43">
      <c r="AQ358" s="26"/>
    </row>
    <row r="359" spans="43:43">
      <c r="AQ359" s="26"/>
    </row>
    <row r="360" spans="43:43">
      <c r="AQ360" s="26"/>
    </row>
    <row r="361" spans="43:43">
      <c r="AQ361" s="26"/>
    </row>
    <row r="362" spans="43:43">
      <c r="AQ362" s="26"/>
    </row>
    <row r="363" spans="43:43">
      <c r="AQ363" s="26"/>
    </row>
    <row r="364" spans="43:43">
      <c r="AQ364" s="26"/>
    </row>
    <row r="365" spans="43:43">
      <c r="AQ365" s="26"/>
    </row>
    <row r="366" spans="43:43">
      <c r="AQ366" s="26"/>
    </row>
    <row r="367" spans="43:43">
      <c r="AQ367" s="26"/>
    </row>
    <row r="368" spans="43:43">
      <c r="AQ368" s="26"/>
    </row>
    <row r="369" spans="43:43">
      <c r="AQ369" s="26"/>
    </row>
    <row r="370" spans="43:43">
      <c r="AQ370" s="26"/>
    </row>
    <row r="371" spans="43:43">
      <c r="AQ371" s="26"/>
    </row>
    <row r="372" spans="43:43">
      <c r="AQ372" s="26"/>
    </row>
    <row r="373" spans="43:43">
      <c r="AQ373" s="26"/>
    </row>
    <row r="374" spans="43:43">
      <c r="AQ374" s="26"/>
    </row>
    <row r="375" spans="43:43">
      <c r="AQ375" s="26"/>
    </row>
    <row r="376" spans="43:43">
      <c r="AQ376" s="26"/>
    </row>
    <row r="377" spans="43:43">
      <c r="AQ377" s="26"/>
    </row>
    <row r="378" spans="43:43">
      <c r="AQ378" s="26"/>
    </row>
    <row r="379" spans="43:43">
      <c r="AQ379" s="26"/>
    </row>
    <row r="380" spans="43:43">
      <c r="AQ380" s="26"/>
    </row>
    <row r="381" spans="43:43">
      <c r="AQ381" s="26"/>
    </row>
    <row r="382" spans="43:43">
      <c r="AQ382" s="26"/>
    </row>
    <row r="383" spans="43:43">
      <c r="AQ383" s="26"/>
    </row>
    <row r="384" spans="43:43">
      <c r="AQ384" s="26"/>
    </row>
    <row r="385" spans="43:43">
      <c r="AQ385" s="26"/>
    </row>
    <row r="386" spans="43:43">
      <c r="AQ386" s="26"/>
    </row>
    <row r="387" spans="43:43">
      <c r="AQ387" s="26"/>
    </row>
    <row r="388" spans="43:43">
      <c r="AQ388" s="26"/>
    </row>
    <row r="389" spans="43:43">
      <c r="AQ389" s="26"/>
    </row>
    <row r="390" spans="43:43">
      <c r="AQ390" s="26"/>
    </row>
    <row r="391" spans="43:43">
      <c r="AQ391" s="26"/>
    </row>
    <row r="392" spans="43:43">
      <c r="AQ392" s="26"/>
    </row>
    <row r="393" spans="43:43">
      <c r="AQ393" s="26"/>
    </row>
    <row r="394" spans="43:43">
      <c r="AQ394" s="26"/>
    </row>
    <row r="395" spans="43:43">
      <c r="AQ395" s="26"/>
    </row>
    <row r="396" spans="43:43">
      <c r="AQ396" s="26"/>
    </row>
    <row r="397" spans="43:43">
      <c r="AQ397" s="26"/>
    </row>
    <row r="398" spans="43:43">
      <c r="AQ398" s="26"/>
    </row>
    <row r="399" spans="43:43">
      <c r="AQ399" s="26"/>
    </row>
    <row r="400" spans="43:43">
      <c r="AQ400" s="26"/>
    </row>
    <row r="401" spans="43:43">
      <c r="AQ401" s="26"/>
    </row>
    <row r="402" spans="43:43">
      <c r="AQ402" s="26"/>
    </row>
    <row r="403" spans="43:43">
      <c r="AQ403" s="26"/>
    </row>
    <row r="404" spans="43:43">
      <c r="AQ404" s="26"/>
    </row>
    <row r="405" spans="43:43">
      <c r="AQ405" s="26"/>
    </row>
    <row r="406" spans="43:43">
      <c r="AQ406" s="26"/>
    </row>
    <row r="407" spans="43:43">
      <c r="AQ407" s="26"/>
    </row>
    <row r="408" spans="43:43">
      <c r="AQ408" s="26"/>
    </row>
    <row r="409" spans="43:43">
      <c r="AQ409" s="26"/>
    </row>
    <row r="410" spans="43:43">
      <c r="AQ410" s="26"/>
    </row>
    <row r="411" spans="43:43">
      <c r="AQ411" s="26"/>
    </row>
    <row r="412" spans="43:43">
      <c r="AQ412" s="26"/>
    </row>
    <row r="413" spans="43:43">
      <c r="AQ413" s="26"/>
    </row>
    <row r="414" spans="43:43">
      <c r="AQ414" s="26"/>
    </row>
    <row r="415" spans="43:43">
      <c r="AQ415" s="26"/>
    </row>
    <row r="416" spans="43:43">
      <c r="AQ416" s="26"/>
    </row>
    <row r="417" spans="43:43">
      <c r="AQ417" s="26"/>
    </row>
    <row r="418" spans="43:43">
      <c r="AQ418" s="26"/>
    </row>
    <row r="419" spans="43:43">
      <c r="AQ419" s="26"/>
    </row>
    <row r="420" spans="43:43">
      <c r="AQ420" s="26"/>
    </row>
    <row r="421" spans="43:43">
      <c r="AQ421" s="26"/>
    </row>
    <row r="422" spans="43:43">
      <c r="AQ422" s="26"/>
    </row>
    <row r="423" spans="43:43">
      <c r="AQ423" s="26"/>
    </row>
    <row r="424" spans="43:43">
      <c r="AQ424" s="26"/>
    </row>
    <row r="425" spans="43:43">
      <c r="AQ425" s="26"/>
    </row>
    <row r="426" spans="43:43">
      <c r="AQ426" s="26"/>
    </row>
    <row r="427" spans="43:43">
      <c r="AQ427" s="26"/>
    </row>
    <row r="428" spans="43:43">
      <c r="AQ428" s="26"/>
    </row>
    <row r="429" spans="43:43">
      <c r="AQ429" s="26"/>
    </row>
    <row r="430" spans="43:43">
      <c r="AQ430" s="26"/>
    </row>
    <row r="431" spans="43:43">
      <c r="AQ431" s="26"/>
    </row>
    <row r="432" spans="43:43">
      <c r="AQ432" s="26"/>
    </row>
    <row r="433" spans="43:43">
      <c r="AQ433" s="26"/>
    </row>
    <row r="434" spans="43:43">
      <c r="AQ434" s="26"/>
    </row>
    <row r="435" spans="43:43">
      <c r="AQ435" s="26"/>
    </row>
    <row r="436" spans="43:43">
      <c r="AQ436" s="26"/>
    </row>
    <row r="437" spans="43:43">
      <c r="AQ437" s="26"/>
    </row>
    <row r="438" spans="43:43">
      <c r="AQ438" s="26"/>
    </row>
    <row r="439" spans="43:43">
      <c r="AQ439" s="26"/>
    </row>
    <row r="440" spans="43:43">
      <c r="AQ440" s="26"/>
    </row>
    <row r="441" spans="43:43">
      <c r="AQ441" s="26"/>
    </row>
    <row r="442" spans="43:43">
      <c r="AQ442" s="26"/>
    </row>
    <row r="443" spans="43:43">
      <c r="AQ443" s="26"/>
    </row>
    <row r="444" spans="43:43">
      <c r="AQ444" s="26"/>
    </row>
    <row r="445" spans="43:43">
      <c r="AQ445" s="26"/>
    </row>
    <row r="446" spans="43:43">
      <c r="AQ446" s="26"/>
    </row>
    <row r="447" spans="43:43">
      <c r="AQ447" s="26"/>
    </row>
    <row r="448" spans="43:43">
      <c r="AQ448" s="26"/>
    </row>
    <row r="449" spans="43:43">
      <c r="AQ449" s="26"/>
    </row>
    <row r="450" spans="43:43">
      <c r="AQ450" s="26"/>
    </row>
    <row r="451" spans="43:43">
      <c r="AQ451" s="26"/>
    </row>
    <row r="452" spans="43:43">
      <c r="AQ452" s="26"/>
    </row>
    <row r="453" spans="43:43">
      <c r="AQ453" s="26"/>
    </row>
    <row r="454" spans="43:43">
      <c r="AQ454" s="26"/>
    </row>
    <row r="455" spans="43:43">
      <c r="AQ455" s="26"/>
    </row>
    <row r="456" spans="43:43">
      <c r="AQ456" s="26"/>
    </row>
    <row r="457" spans="43:43">
      <c r="AQ457" s="26"/>
    </row>
    <row r="458" spans="43:43">
      <c r="AQ458" s="26"/>
    </row>
    <row r="459" spans="43:43">
      <c r="AQ459" s="26"/>
    </row>
    <row r="460" spans="43:43">
      <c r="AQ460" s="26"/>
    </row>
    <row r="461" spans="43:43">
      <c r="AQ461" s="26"/>
    </row>
    <row r="462" spans="43:43">
      <c r="AQ462" s="26"/>
    </row>
    <row r="463" spans="43:43">
      <c r="AQ463" s="26"/>
    </row>
    <row r="464" spans="43:43">
      <c r="AQ464" s="26"/>
    </row>
    <row r="465" spans="43:43">
      <c r="AQ465" s="26"/>
    </row>
    <row r="466" spans="43:43">
      <c r="AQ466" s="26"/>
    </row>
    <row r="467" spans="43:43">
      <c r="AQ467" s="26"/>
    </row>
    <row r="468" spans="43:43">
      <c r="AQ468" s="26"/>
    </row>
    <row r="469" spans="43:43">
      <c r="AQ469" s="26"/>
    </row>
    <row r="470" spans="43:43">
      <c r="AQ470" s="26"/>
    </row>
    <row r="471" spans="43:43">
      <c r="AQ471" s="26"/>
    </row>
    <row r="472" spans="43:43">
      <c r="AQ472" s="26"/>
    </row>
    <row r="473" spans="43:43">
      <c r="AQ473" s="26"/>
    </row>
    <row r="474" spans="43:43">
      <c r="AQ474" s="26"/>
    </row>
    <row r="475" spans="43:43">
      <c r="AQ475" s="26"/>
    </row>
    <row r="476" spans="43:43">
      <c r="AQ476" s="26"/>
    </row>
    <row r="477" spans="43:43">
      <c r="AQ477" s="26"/>
    </row>
    <row r="478" spans="43:43">
      <c r="AQ478" s="26"/>
    </row>
    <row r="479" spans="43:43">
      <c r="AQ479" s="26"/>
    </row>
    <row r="480" spans="43:43">
      <c r="AQ480" s="26"/>
    </row>
    <row r="481" spans="43:43">
      <c r="AQ481" s="26"/>
    </row>
    <row r="482" spans="43:43">
      <c r="AQ482" s="26"/>
    </row>
    <row r="483" spans="43:43">
      <c r="AQ483" s="26"/>
    </row>
    <row r="484" spans="43:43">
      <c r="AQ484" s="26"/>
    </row>
    <row r="485" spans="43:43">
      <c r="AQ485" s="26"/>
    </row>
    <row r="486" spans="43:43">
      <c r="AQ486" s="26"/>
    </row>
    <row r="487" spans="43:43">
      <c r="AQ487" s="26"/>
    </row>
    <row r="488" spans="43:43">
      <c r="AQ488" s="26"/>
    </row>
    <row r="489" spans="43:43">
      <c r="AQ489" s="26"/>
    </row>
    <row r="490" spans="43:43">
      <c r="AQ490" s="26"/>
    </row>
    <row r="491" spans="43:43">
      <c r="AQ491" s="26"/>
    </row>
    <row r="492" spans="43:43">
      <c r="AQ492" s="26"/>
    </row>
    <row r="493" spans="43:43">
      <c r="AQ493" s="26"/>
    </row>
    <row r="494" spans="43:43">
      <c r="AQ494" s="26"/>
    </row>
    <row r="495" spans="43:43">
      <c r="AQ495" s="26"/>
    </row>
    <row r="496" spans="43:43">
      <c r="AQ496" s="26"/>
    </row>
    <row r="497" spans="43:43">
      <c r="AQ497" s="26"/>
    </row>
    <row r="498" spans="43:43">
      <c r="AQ498" s="26"/>
    </row>
    <row r="499" spans="43:43">
      <c r="AQ499" s="26"/>
    </row>
    <row r="500" spans="43:43">
      <c r="AQ500" s="26"/>
    </row>
    <row r="501" spans="43:43">
      <c r="AQ501" s="26"/>
    </row>
    <row r="502" spans="43:43">
      <c r="AQ502" s="26"/>
    </row>
    <row r="503" spans="43:43">
      <c r="AQ503" s="26"/>
    </row>
    <row r="504" spans="43:43">
      <c r="AQ504" s="26"/>
    </row>
    <row r="505" spans="43:43">
      <c r="AQ505" s="26"/>
    </row>
    <row r="506" spans="43:43">
      <c r="AQ506" s="26"/>
    </row>
    <row r="507" spans="43:43">
      <c r="AQ507" s="26"/>
    </row>
    <row r="508" spans="43:43">
      <c r="AQ508" s="26"/>
    </row>
    <row r="509" spans="43:43">
      <c r="AQ509" s="26"/>
    </row>
    <row r="510" spans="43:43">
      <c r="AQ510" s="26"/>
    </row>
    <row r="511" spans="43:43">
      <c r="AQ511" s="26"/>
    </row>
    <row r="512" spans="43:43">
      <c r="AQ512" s="26"/>
    </row>
    <row r="513" spans="43:43">
      <c r="AQ513" s="26"/>
    </row>
    <row r="514" spans="43:43">
      <c r="AQ514" s="26"/>
    </row>
    <row r="515" spans="43:43">
      <c r="AQ515" s="26"/>
    </row>
    <row r="516" spans="43:43">
      <c r="AQ516" s="26"/>
    </row>
    <row r="517" spans="43:43">
      <c r="AQ517" s="26"/>
    </row>
    <row r="518" spans="43:43">
      <c r="AQ518" s="26"/>
    </row>
    <row r="519" spans="43:43">
      <c r="AQ519" s="26"/>
    </row>
    <row r="520" spans="43:43">
      <c r="AQ520" s="26"/>
    </row>
    <row r="521" spans="43:43">
      <c r="AQ521" s="26"/>
    </row>
    <row r="522" spans="43:43">
      <c r="AQ522" s="26"/>
    </row>
    <row r="523" spans="43:43">
      <c r="AQ523" s="26"/>
    </row>
    <row r="524" spans="43:43">
      <c r="AQ524" s="26"/>
    </row>
    <row r="525" spans="43:43">
      <c r="AQ525" s="26"/>
    </row>
    <row r="526" spans="43:43">
      <c r="AQ526" s="26"/>
    </row>
    <row r="527" spans="43:43">
      <c r="AQ527" s="26"/>
    </row>
    <row r="528" spans="43:43">
      <c r="AQ528" s="26"/>
    </row>
    <row r="529" spans="43:43">
      <c r="AQ529" s="26"/>
    </row>
    <row r="530" spans="43:43">
      <c r="AQ530" s="26"/>
    </row>
    <row r="531" spans="43:43">
      <c r="AQ531" s="26"/>
    </row>
    <row r="532" spans="43:43">
      <c r="AQ532" s="26"/>
    </row>
    <row r="533" spans="43:43">
      <c r="AQ533" s="26"/>
    </row>
    <row r="534" spans="43:43">
      <c r="AQ534" s="26"/>
    </row>
    <row r="535" spans="43:43">
      <c r="AQ535" s="26"/>
    </row>
    <row r="536" spans="43:43">
      <c r="AQ536" s="26"/>
    </row>
    <row r="537" spans="43:43">
      <c r="AQ537" s="26"/>
    </row>
    <row r="538" spans="43:43">
      <c r="AQ538" s="26"/>
    </row>
    <row r="539" spans="43:43">
      <c r="AQ539" s="26"/>
    </row>
    <row r="540" spans="43:43">
      <c r="AQ540" s="26"/>
    </row>
    <row r="541" spans="43:43">
      <c r="AQ541" s="26"/>
    </row>
    <row r="542" spans="43:43">
      <c r="AQ542" s="26"/>
    </row>
    <row r="543" spans="43:43">
      <c r="AQ543" s="26"/>
    </row>
    <row r="544" spans="43:43">
      <c r="AQ544" s="26"/>
    </row>
    <row r="545" spans="43:43">
      <c r="AQ545" s="26"/>
    </row>
    <row r="546" spans="43:43">
      <c r="AQ546" s="26"/>
    </row>
    <row r="547" spans="43:43">
      <c r="AQ547" s="26"/>
    </row>
    <row r="548" spans="43:43">
      <c r="AQ548" s="26"/>
    </row>
    <row r="549" spans="43:43">
      <c r="AQ549" s="26"/>
    </row>
    <row r="550" spans="43:43">
      <c r="AQ550" s="26"/>
    </row>
    <row r="551" spans="43:43">
      <c r="AQ551" s="26"/>
    </row>
    <row r="552" spans="43:43">
      <c r="AQ552" s="26"/>
    </row>
    <row r="553" spans="43:43">
      <c r="AQ553" s="26"/>
    </row>
    <row r="554" spans="43:43">
      <c r="AQ554" s="26"/>
    </row>
    <row r="555" spans="43:43">
      <c r="AQ555" s="26"/>
    </row>
    <row r="556" spans="43:43">
      <c r="AQ556" s="26"/>
    </row>
    <row r="557" spans="43:43">
      <c r="AQ557" s="26"/>
    </row>
    <row r="558" spans="43:43">
      <c r="AQ558" s="26"/>
    </row>
    <row r="559" spans="43:43">
      <c r="AQ559" s="26"/>
    </row>
    <row r="560" spans="43:43">
      <c r="AQ560" s="26"/>
    </row>
    <row r="561" spans="43:43">
      <c r="AQ561" s="26"/>
    </row>
    <row r="562" spans="43:43">
      <c r="AQ562" s="26"/>
    </row>
    <row r="563" spans="43:43">
      <c r="AQ563" s="26"/>
    </row>
    <row r="564" spans="43:43">
      <c r="AQ564" s="26"/>
    </row>
    <row r="565" spans="43:43">
      <c r="AQ565" s="26"/>
    </row>
    <row r="566" spans="43:43">
      <c r="AQ566" s="26"/>
    </row>
    <row r="567" spans="43:43">
      <c r="AQ567" s="26"/>
    </row>
    <row r="568" spans="43:43">
      <c r="AQ568" s="26"/>
    </row>
    <row r="569" spans="43:43">
      <c r="AQ569" s="26"/>
    </row>
    <row r="570" spans="43:43">
      <c r="AQ570" s="26"/>
    </row>
    <row r="571" spans="43:43">
      <c r="AQ571" s="26"/>
    </row>
    <row r="572" spans="43:43">
      <c r="AQ572" s="26"/>
    </row>
    <row r="573" spans="43:43">
      <c r="AQ573" s="26"/>
    </row>
    <row r="574" spans="43:43">
      <c r="AQ574" s="26"/>
    </row>
    <row r="575" spans="43:43">
      <c r="AQ575" s="26"/>
    </row>
    <row r="576" spans="43:43">
      <c r="AQ576" s="26"/>
    </row>
    <row r="577" spans="43:43">
      <c r="AQ577" s="26"/>
    </row>
    <row r="578" spans="43:43">
      <c r="AQ578" s="26"/>
    </row>
    <row r="579" spans="43:43">
      <c r="AQ579" s="26"/>
    </row>
    <row r="580" spans="43:43">
      <c r="AQ580" s="26"/>
    </row>
    <row r="581" spans="43:43">
      <c r="AQ581" s="26"/>
    </row>
    <row r="582" spans="43:43">
      <c r="AQ582" s="26"/>
    </row>
    <row r="583" spans="43:43">
      <c r="AQ583" s="26"/>
    </row>
    <row r="584" spans="43:43">
      <c r="AQ584" s="26"/>
    </row>
    <row r="585" spans="43:43">
      <c r="AQ585" s="26"/>
    </row>
    <row r="586" spans="43:43">
      <c r="AQ586" s="26"/>
    </row>
    <row r="587" spans="43:43">
      <c r="AQ587" s="26"/>
    </row>
    <row r="588" spans="43:43">
      <c r="AQ588" s="26"/>
    </row>
    <row r="589" spans="43:43">
      <c r="AQ589" s="26"/>
    </row>
    <row r="590" spans="43:43">
      <c r="AQ590" s="26"/>
    </row>
    <row r="591" spans="43:43">
      <c r="AQ591" s="26"/>
    </row>
    <row r="592" spans="43:43">
      <c r="AQ592" s="26"/>
    </row>
    <row r="593" spans="43:43">
      <c r="AQ593" s="26"/>
    </row>
    <row r="594" spans="43:43">
      <c r="AQ594" s="26"/>
    </row>
    <row r="595" spans="43:43">
      <c r="AQ595" s="26"/>
    </row>
    <row r="596" spans="43:43">
      <c r="AQ596" s="26"/>
    </row>
    <row r="597" spans="43:43">
      <c r="AQ597" s="26"/>
    </row>
    <row r="598" spans="43:43">
      <c r="AQ598" s="26"/>
    </row>
    <row r="599" spans="43:43">
      <c r="AQ599" s="26"/>
    </row>
    <row r="600" spans="43:43">
      <c r="AQ600" s="26"/>
    </row>
    <row r="601" spans="43:43">
      <c r="AQ601" s="26"/>
    </row>
    <row r="602" spans="43:43">
      <c r="AQ602" s="26"/>
    </row>
    <row r="603" spans="43:43">
      <c r="AQ603" s="26"/>
    </row>
    <row r="604" spans="43:43">
      <c r="AQ604" s="26"/>
    </row>
    <row r="605" spans="43:43">
      <c r="AQ605" s="26"/>
    </row>
    <row r="606" spans="43:43">
      <c r="AQ606" s="26"/>
    </row>
    <row r="607" spans="43:43">
      <c r="AQ607" s="26"/>
    </row>
    <row r="608" spans="43:43">
      <c r="AQ608" s="26"/>
    </row>
    <row r="609" spans="43:43">
      <c r="AQ609" s="26"/>
    </row>
    <row r="610" spans="43:43">
      <c r="AQ610" s="26"/>
    </row>
    <row r="611" spans="43:43">
      <c r="AQ611" s="26"/>
    </row>
    <row r="612" spans="43:43">
      <c r="AQ612" s="26"/>
    </row>
    <row r="613" spans="43:43">
      <c r="AQ613" s="26"/>
    </row>
    <row r="614" spans="43:43">
      <c r="AQ614" s="26"/>
    </row>
    <row r="615" spans="43:43">
      <c r="AQ615" s="26"/>
    </row>
    <row r="616" spans="43:43">
      <c r="AQ616" s="26"/>
    </row>
    <row r="617" spans="43:43">
      <c r="AQ617" s="26"/>
    </row>
    <row r="618" spans="43:43">
      <c r="AQ618" s="26"/>
    </row>
    <row r="619" spans="43:43">
      <c r="AQ619" s="26"/>
    </row>
    <row r="620" spans="43:43">
      <c r="AQ620" s="26"/>
    </row>
    <row r="621" spans="43:43">
      <c r="AQ621" s="26"/>
    </row>
    <row r="622" spans="43:43">
      <c r="AQ622" s="26"/>
    </row>
    <row r="623" spans="43:43">
      <c r="AQ623" s="26"/>
    </row>
    <row r="624" spans="43:43">
      <c r="AQ624" s="26"/>
    </row>
    <row r="625" spans="43:43">
      <c r="AQ625" s="26"/>
    </row>
    <row r="626" spans="43:43">
      <c r="AQ626" s="26"/>
    </row>
    <row r="627" spans="43:43">
      <c r="AQ627" s="26"/>
    </row>
    <row r="628" spans="43:43">
      <c r="AQ628" s="26"/>
    </row>
    <row r="629" spans="43:43">
      <c r="AQ629" s="26"/>
    </row>
    <row r="630" spans="43:43">
      <c r="AQ630" s="26"/>
    </row>
    <row r="631" spans="43:43">
      <c r="AQ631" s="26"/>
    </row>
    <row r="632" spans="43:43">
      <c r="AQ632" s="26"/>
    </row>
    <row r="633" spans="43:43">
      <c r="AQ633" s="26"/>
    </row>
    <row r="634" spans="43:43">
      <c r="AQ634" s="26"/>
    </row>
    <row r="635" spans="43:43">
      <c r="AQ635" s="26"/>
    </row>
    <row r="636" spans="43:43">
      <c r="AQ636" s="26"/>
    </row>
    <row r="637" spans="43:43">
      <c r="AQ637" s="26"/>
    </row>
    <row r="638" spans="43:43">
      <c r="AQ638" s="26"/>
    </row>
    <row r="639" spans="43:43">
      <c r="AQ639" s="26"/>
    </row>
    <row r="640" spans="43:43">
      <c r="AQ640" s="26"/>
    </row>
    <row r="641" spans="43:43">
      <c r="AQ641" s="26"/>
    </row>
    <row r="642" spans="43:43">
      <c r="AQ642" s="26"/>
    </row>
    <row r="643" spans="43:43">
      <c r="AQ643" s="26"/>
    </row>
    <row r="644" spans="43:43">
      <c r="AQ644" s="26"/>
    </row>
    <row r="645" spans="43:43">
      <c r="AQ645" s="26"/>
    </row>
    <row r="646" spans="43:43">
      <c r="AQ646" s="26"/>
    </row>
    <row r="647" spans="43:43">
      <c r="AQ647" s="26"/>
    </row>
    <row r="648" spans="43:43">
      <c r="AQ648" s="26"/>
    </row>
    <row r="649" spans="43:43">
      <c r="AQ649" s="26"/>
    </row>
    <row r="650" spans="43:43">
      <c r="AQ650" s="26"/>
    </row>
    <row r="651" spans="43:43">
      <c r="AQ651" s="26"/>
    </row>
    <row r="652" spans="43:43">
      <c r="AQ652" s="26"/>
    </row>
    <row r="653" spans="43:43">
      <c r="AQ653" s="26"/>
    </row>
  </sheetData>
  <mergeCells count="620">
    <mergeCell ref="C189:AF189"/>
    <mergeCell ref="C190:AF190"/>
    <mergeCell ref="C191:AF191"/>
    <mergeCell ref="C192:AF192"/>
    <mergeCell ref="C193:AF193"/>
    <mergeCell ref="C194:AF194"/>
    <mergeCell ref="C183:AF183"/>
    <mergeCell ref="C184:AF184"/>
    <mergeCell ref="C185:AF185"/>
    <mergeCell ref="C186:AF186"/>
    <mergeCell ref="C187:AF187"/>
    <mergeCell ref="C188:AF188"/>
    <mergeCell ref="C177:AF177"/>
    <mergeCell ref="C178:AF178"/>
    <mergeCell ref="C179:AF179"/>
    <mergeCell ref="C180:AF180"/>
    <mergeCell ref="C181:AF181"/>
    <mergeCell ref="C182:AF182"/>
    <mergeCell ref="C171:AF171"/>
    <mergeCell ref="C172:AF172"/>
    <mergeCell ref="C173:AF173"/>
    <mergeCell ref="C174:AF174"/>
    <mergeCell ref="C175:AF175"/>
    <mergeCell ref="C176:AF176"/>
    <mergeCell ref="C165:AF165"/>
    <mergeCell ref="C166:AF166"/>
    <mergeCell ref="C167:AF167"/>
    <mergeCell ref="C168:AF168"/>
    <mergeCell ref="C169:AF169"/>
    <mergeCell ref="C170:AF170"/>
    <mergeCell ref="CJ156:CK156"/>
    <mergeCell ref="B159:AF159"/>
    <mergeCell ref="C161:AF161"/>
    <mergeCell ref="C162:AF162"/>
    <mergeCell ref="C163:AF163"/>
    <mergeCell ref="C164:AF164"/>
    <mergeCell ref="CK148:CK149"/>
    <mergeCell ref="Y149:AE149"/>
    <mergeCell ref="B150:S150"/>
    <mergeCell ref="Y150:AE150"/>
    <mergeCell ref="B151:S151"/>
    <mergeCell ref="Y151:AD151"/>
    <mergeCell ref="B152:S152"/>
    <mergeCell ref="C142:K142"/>
    <mergeCell ref="C143:K143"/>
    <mergeCell ref="B144:K144"/>
    <mergeCell ref="L144:S144"/>
    <mergeCell ref="C145:K145"/>
    <mergeCell ref="V147:V155"/>
    <mergeCell ref="Y152:AE152"/>
    <mergeCell ref="B153:S153"/>
    <mergeCell ref="W153:W155"/>
    <mergeCell ref="Y153:AE153"/>
    <mergeCell ref="B154:S154"/>
    <mergeCell ref="Y154:AE154"/>
    <mergeCell ref="Y155:AE155"/>
    <mergeCell ref="W147:W152"/>
    <mergeCell ref="Y147:AE147"/>
    <mergeCell ref="Y148:AE148"/>
    <mergeCell ref="BI137:BI138"/>
    <mergeCell ref="BJ137:BJ138"/>
    <mergeCell ref="C138:K138"/>
    <mergeCell ref="C139:K139"/>
    <mergeCell ref="C140:K140"/>
    <mergeCell ref="C141:K141"/>
    <mergeCell ref="L135:S135"/>
    <mergeCell ref="C136:K136"/>
    <mergeCell ref="C137:I137"/>
    <mergeCell ref="Q137:Q138"/>
    <mergeCell ref="W137:W138"/>
    <mergeCell ref="X137:X138"/>
    <mergeCell ref="C130:K130"/>
    <mergeCell ref="C131:K131"/>
    <mergeCell ref="C132:K132"/>
    <mergeCell ref="C133:K133"/>
    <mergeCell ref="C134:K134"/>
    <mergeCell ref="C135:K135"/>
    <mergeCell ref="C125:K125"/>
    <mergeCell ref="C126:K126"/>
    <mergeCell ref="C127:K127"/>
    <mergeCell ref="L127:P127"/>
    <mergeCell ref="C128:K128"/>
    <mergeCell ref="C129:K129"/>
    <mergeCell ref="L119:P119"/>
    <mergeCell ref="C120:K120"/>
    <mergeCell ref="C121:K121"/>
    <mergeCell ref="C122:K122"/>
    <mergeCell ref="C123:K123"/>
    <mergeCell ref="C124:K124"/>
    <mergeCell ref="C114:K114"/>
    <mergeCell ref="C115:K115"/>
    <mergeCell ref="C116:K116"/>
    <mergeCell ref="C117:K117"/>
    <mergeCell ref="C118:K118"/>
    <mergeCell ref="C119:K119"/>
    <mergeCell ref="C109:K109"/>
    <mergeCell ref="C110:K110"/>
    <mergeCell ref="C111:K111"/>
    <mergeCell ref="L111:S111"/>
    <mergeCell ref="C112:K112"/>
    <mergeCell ref="C113:K113"/>
    <mergeCell ref="W103:W108"/>
    <mergeCell ref="X103:X108"/>
    <mergeCell ref="BI103:BI108"/>
    <mergeCell ref="BJ103:BJ108"/>
    <mergeCell ref="C104:K104"/>
    <mergeCell ref="C105:K105"/>
    <mergeCell ref="C106:K106"/>
    <mergeCell ref="C107:K107"/>
    <mergeCell ref="C108:K108"/>
    <mergeCell ref="C100:K100"/>
    <mergeCell ref="C101:K101"/>
    <mergeCell ref="L101:S101"/>
    <mergeCell ref="C102:K102"/>
    <mergeCell ref="C103:K103"/>
    <mergeCell ref="Q103:Q108"/>
    <mergeCell ref="C94:K94"/>
    <mergeCell ref="C95:K95"/>
    <mergeCell ref="C96:K96"/>
    <mergeCell ref="C97:K97"/>
    <mergeCell ref="C98:K98"/>
    <mergeCell ref="C99:K99"/>
    <mergeCell ref="C89:K89"/>
    <mergeCell ref="L89:S89"/>
    <mergeCell ref="C90:K90"/>
    <mergeCell ref="C91:K91"/>
    <mergeCell ref="C92:K92"/>
    <mergeCell ref="C93:K93"/>
    <mergeCell ref="C84:K84"/>
    <mergeCell ref="C85:K85"/>
    <mergeCell ref="C86:K86"/>
    <mergeCell ref="L86:S86"/>
    <mergeCell ref="C87:K87"/>
    <mergeCell ref="C88:K88"/>
    <mergeCell ref="L88:S88"/>
    <mergeCell ref="C78:K78"/>
    <mergeCell ref="C79:K79"/>
    <mergeCell ref="C80:K80"/>
    <mergeCell ref="C81:K81"/>
    <mergeCell ref="C82:K82"/>
    <mergeCell ref="C83:K83"/>
    <mergeCell ref="C72:K72"/>
    <mergeCell ref="C73:K73"/>
    <mergeCell ref="C74:K74"/>
    <mergeCell ref="C75:K75"/>
    <mergeCell ref="C76:K76"/>
    <mergeCell ref="C77:K77"/>
    <mergeCell ref="C65:K65"/>
    <mergeCell ref="C66:K66"/>
    <mergeCell ref="C67:K67"/>
    <mergeCell ref="C70:K70"/>
    <mergeCell ref="L70:S70"/>
    <mergeCell ref="C71:K71"/>
    <mergeCell ref="C60:K60"/>
    <mergeCell ref="C61:K61"/>
    <mergeCell ref="C62:K62"/>
    <mergeCell ref="L62:S62"/>
    <mergeCell ref="C63:K63"/>
    <mergeCell ref="C64:K64"/>
    <mergeCell ref="P56:P57"/>
    <mergeCell ref="Q56:Q57"/>
    <mergeCell ref="R56:R57"/>
    <mergeCell ref="S56:S57"/>
    <mergeCell ref="C57:K57"/>
    <mergeCell ref="C58:K58"/>
    <mergeCell ref="S58:S59"/>
    <mergeCell ref="C59:K59"/>
    <mergeCell ref="C53:K53"/>
    <mergeCell ref="C54:K54"/>
    <mergeCell ref="C55:K55"/>
    <mergeCell ref="C56:K56"/>
    <mergeCell ref="N56:N57"/>
    <mergeCell ref="O56:O57"/>
    <mergeCell ref="C49:K49"/>
    <mergeCell ref="C50:K50"/>
    <mergeCell ref="L50:S50"/>
    <mergeCell ref="C51:K51"/>
    <mergeCell ref="L51:S51"/>
    <mergeCell ref="C52:K52"/>
    <mergeCell ref="CC48:CC49"/>
    <mergeCell ref="CD48:CD49"/>
    <mergeCell ref="CE48:CE49"/>
    <mergeCell ref="BP48:BP49"/>
    <mergeCell ref="BQ48:BQ49"/>
    <mergeCell ref="BR48:BR49"/>
    <mergeCell ref="BS48:BS49"/>
    <mergeCell ref="BT48:BT49"/>
    <mergeCell ref="BU48:BU49"/>
    <mergeCell ref="BI48:BI49"/>
    <mergeCell ref="BK48:BK49"/>
    <mergeCell ref="BL48:BL49"/>
    <mergeCell ref="BM48:BM49"/>
    <mergeCell ref="BN48:BN49"/>
    <mergeCell ref="BO48:BO49"/>
    <mergeCell ref="BC48:BC49"/>
    <mergeCell ref="BD48:BD49"/>
    <mergeCell ref="BE48:BE49"/>
    <mergeCell ref="CG48:CG49"/>
    <mergeCell ref="CH48:CH49"/>
    <mergeCell ref="CI48:CI49"/>
    <mergeCell ref="BV48:BV49"/>
    <mergeCell ref="BW48:BW49"/>
    <mergeCell ref="BX48:BX49"/>
    <mergeCell ref="BY48:BY49"/>
    <mergeCell ref="CA48:CA49"/>
    <mergeCell ref="CB48:CB49"/>
    <mergeCell ref="BF48:BF49"/>
    <mergeCell ref="BG48:BG49"/>
    <mergeCell ref="BH48:BH49"/>
    <mergeCell ref="AV48:AV49"/>
    <mergeCell ref="AW48:AW49"/>
    <mergeCell ref="AX48:AX49"/>
    <mergeCell ref="AZ48:AZ49"/>
    <mergeCell ref="BA48:BA49"/>
    <mergeCell ref="BB48:BB49"/>
    <mergeCell ref="AO48:AO49"/>
    <mergeCell ref="AP48:AP49"/>
    <mergeCell ref="AQ48:AQ49"/>
    <mergeCell ref="AR48:AR49"/>
    <mergeCell ref="AT48:AT49"/>
    <mergeCell ref="AU48:AU49"/>
    <mergeCell ref="AH48:AH49"/>
    <mergeCell ref="AI48:AI49"/>
    <mergeCell ref="AJ48:AJ49"/>
    <mergeCell ref="AK48:AK49"/>
    <mergeCell ref="AL48:AL49"/>
    <mergeCell ref="AN48:AN49"/>
    <mergeCell ref="AB48:AB49"/>
    <mergeCell ref="AC48:AC49"/>
    <mergeCell ref="AD48:AD49"/>
    <mergeCell ref="AE48:AE49"/>
    <mergeCell ref="AF48:AF49"/>
    <mergeCell ref="AG48:AG49"/>
    <mergeCell ref="S48:S49"/>
    <mergeCell ref="V48:V49"/>
    <mergeCell ref="W48:W49"/>
    <mergeCell ref="Y48:Y49"/>
    <mergeCell ref="Z48:Z49"/>
    <mergeCell ref="AA48:AA49"/>
    <mergeCell ref="CH46:CH47"/>
    <mergeCell ref="CI46:CI47"/>
    <mergeCell ref="C47:K47"/>
    <mergeCell ref="B48:B49"/>
    <mergeCell ref="C48:K48"/>
    <mergeCell ref="L48:L49"/>
    <mergeCell ref="M48:M49"/>
    <mergeCell ref="N48:N49"/>
    <mergeCell ref="O48:O49"/>
    <mergeCell ref="P48:P49"/>
    <mergeCell ref="CA46:CA47"/>
    <mergeCell ref="CB46:CB47"/>
    <mergeCell ref="CC46:CC47"/>
    <mergeCell ref="CD46:CD47"/>
    <mergeCell ref="CE46:CE47"/>
    <mergeCell ref="CG46:CG47"/>
    <mergeCell ref="BT46:BT47"/>
    <mergeCell ref="BU46:BU47"/>
    <mergeCell ref="BV46:BV47"/>
    <mergeCell ref="BW46:BW47"/>
    <mergeCell ref="BX46:BX47"/>
    <mergeCell ref="BY46:BY47"/>
    <mergeCell ref="BN46:BN47"/>
    <mergeCell ref="BO46:BO47"/>
    <mergeCell ref="BP46:BP47"/>
    <mergeCell ref="BQ46:BQ47"/>
    <mergeCell ref="BR46:BR47"/>
    <mergeCell ref="BS46:BS47"/>
    <mergeCell ref="BG46:BG47"/>
    <mergeCell ref="BH46:BH47"/>
    <mergeCell ref="BI46:BI47"/>
    <mergeCell ref="BK46:BK47"/>
    <mergeCell ref="BL46:BL47"/>
    <mergeCell ref="BM46:BM47"/>
    <mergeCell ref="BA46:BA47"/>
    <mergeCell ref="BB46:BB47"/>
    <mergeCell ref="BC46:BC47"/>
    <mergeCell ref="BD46:BD47"/>
    <mergeCell ref="BE46:BE47"/>
    <mergeCell ref="BF46:BF47"/>
    <mergeCell ref="AT46:AT47"/>
    <mergeCell ref="AU46:AU47"/>
    <mergeCell ref="AV46:AV47"/>
    <mergeCell ref="AW46:AW47"/>
    <mergeCell ref="AX46:AX47"/>
    <mergeCell ref="AZ46:AZ47"/>
    <mergeCell ref="AL46:AL47"/>
    <mergeCell ref="AN46:AN47"/>
    <mergeCell ref="AO46:AO47"/>
    <mergeCell ref="AP46:AP47"/>
    <mergeCell ref="AQ46:AQ47"/>
    <mergeCell ref="AR46:AR47"/>
    <mergeCell ref="AF46:AF47"/>
    <mergeCell ref="AG46:AG47"/>
    <mergeCell ref="AH46:AH47"/>
    <mergeCell ref="AI46:AI47"/>
    <mergeCell ref="AJ46:AJ47"/>
    <mergeCell ref="AK46:AK47"/>
    <mergeCell ref="Z46:Z47"/>
    <mergeCell ref="AA46:AA47"/>
    <mergeCell ref="AB46:AB47"/>
    <mergeCell ref="AC46:AC47"/>
    <mergeCell ref="AD46:AD47"/>
    <mergeCell ref="AE46:AE47"/>
    <mergeCell ref="O46:O47"/>
    <mergeCell ref="P46:P47"/>
    <mergeCell ref="S46:S47"/>
    <mergeCell ref="V46:V47"/>
    <mergeCell ref="W46:W47"/>
    <mergeCell ref="Y46:Y47"/>
    <mergeCell ref="C45:K45"/>
    <mergeCell ref="B46:B47"/>
    <mergeCell ref="C46:K46"/>
    <mergeCell ref="L46:L47"/>
    <mergeCell ref="M46:M47"/>
    <mergeCell ref="N46:N47"/>
    <mergeCell ref="CC44:CC45"/>
    <mergeCell ref="CD44:CD45"/>
    <mergeCell ref="CE44:CE45"/>
    <mergeCell ref="BP44:BP45"/>
    <mergeCell ref="BQ44:BQ45"/>
    <mergeCell ref="BR44:BR45"/>
    <mergeCell ref="BS44:BS45"/>
    <mergeCell ref="BT44:BT45"/>
    <mergeCell ref="BU44:BU45"/>
    <mergeCell ref="BI44:BI45"/>
    <mergeCell ref="BK44:BK45"/>
    <mergeCell ref="BL44:BL45"/>
    <mergeCell ref="BM44:BM45"/>
    <mergeCell ref="BN44:BN45"/>
    <mergeCell ref="BO44:BO45"/>
    <mergeCell ref="BC44:BC45"/>
    <mergeCell ref="BD44:BD45"/>
    <mergeCell ref="BE44:BE45"/>
    <mergeCell ref="CG44:CG45"/>
    <mergeCell ref="CH44:CH45"/>
    <mergeCell ref="CI44:CI45"/>
    <mergeCell ref="BV44:BV45"/>
    <mergeCell ref="BW44:BW45"/>
    <mergeCell ref="BX44:BX45"/>
    <mergeCell ref="BY44:BY45"/>
    <mergeCell ref="CA44:CA45"/>
    <mergeCell ref="CB44:CB45"/>
    <mergeCell ref="BF44:BF45"/>
    <mergeCell ref="BG44:BG45"/>
    <mergeCell ref="BH44:BH45"/>
    <mergeCell ref="AV44:AV45"/>
    <mergeCell ref="AW44:AW45"/>
    <mergeCell ref="AX44:AX45"/>
    <mergeCell ref="AZ44:AZ45"/>
    <mergeCell ref="BA44:BA45"/>
    <mergeCell ref="BB44:BB45"/>
    <mergeCell ref="AO44:AO45"/>
    <mergeCell ref="AP44:AP45"/>
    <mergeCell ref="AQ44:AQ45"/>
    <mergeCell ref="AR44:AR45"/>
    <mergeCell ref="AT44:AT45"/>
    <mergeCell ref="AU44:AU45"/>
    <mergeCell ref="AH44:AH45"/>
    <mergeCell ref="AI44:AI45"/>
    <mergeCell ref="AJ44:AJ45"/>
    <mergeCell ref="AK44:AK45"/>
    <mergeCell ref="AL44:AL45"/>
    <mergeCell ref="AN44:AN45"/>
    <mergeCell ref="AB44:AB45"/>
    <mergeCell ref="AC44:AC45"/>
    <mergeCell ref="AD44:AD45"/>
    <mergeCell ref="AE44:AE45"/>
    <mergeCell ref="AF44:AF45"/>
    <mergeCell ref="AG44:AG45"/>
    <mergeCell ref="S44:S45"/>
    <mergeCell ref="V44:V45"/>
    <mergeCell ref="W44:W45"/>
    <mergeCell ref="Y44:Y45"/>
    <mergeCell ref="Z44:Z45"/>
    <mergeCell ref="AA44:AA45"/>
    <mergeCell ref="CI41:CI43"/>
    <mergeCell ref="C42:I42"/>
    <mergeCell ref="C43:K43"/>
    <mergeCell ref="B44:B45"/>
    <mergeCell ref="C44:K44"/>
    <mergeCell ref="L44:L45"/>
    <mergeCell ref="M44:M45"/>
    <mergeCell ref="N44:N45"/>
    <mergeCell ref="O44:O45"/>
    <mergeCell ref="P44:P45"/>
    <mergeCell ref="CC41:CC43"/>
    <mergeCell ref="CD41:CD43"/>
    <mergeCell ref="CE41:CE43"/>
    <mergeCell ref="CF41:CF43"/>
    <mergeCell ref="CG41:CG43"/>
    <mergeCell ref="CH41:CH43"/>
    <mergeCell ref="BW41:BW43"/>
    <mergeCell ref="BX41:BX43"/>
    <mergeCell ref="BY41:BY43"/>
    <mergeCell ref="BZ41:BZ43"/>
    <mergeCell ref="CA41:CA43"/>
    <mergeCell ref="CB41:CB43"/>
    <mergeCell ref="BQ41:BQ43"/>
    <mergeCell ref="BR41:BR43"/>
    <mergeCell ref="BS41:BS43"/>
    <mergeCell ref="BT41:BT43"/>
    <mergeCell ref="BU41:BU43"/>
    <mergeCell ref="BV41:BV43"/>
    <mergeCell ref="BK41:BK43"/>
    <mergeCell ref="BL41:BL43"/>
    <mergeCell ref="BM41:BM43"/>
    <mergeCell ref="BN41:BN43"/>
    <mergeCell ref="BO41:BO43"/>
    <mergeCell ref="BP41:BP43"/>
    <mergeCell ref="BE41:BE43"/>
    <mergeCell ref="BF41:BF43"/>
    <mergeCell ref="BG41:BG43"/>
    <mergeCell ref="BH41:BH43"/>
    <mergeCell ref="BI41:BI43"/>
    <mergeCell ref="BJ41:BJ43"/>
    <mergeCell ref="AY41:AY43"/>
    <mergeCell ref="AZ41:AZ43"/>
    <mergeCell ref="BA41:BA43"/>
    <mergeCell ref="BB41:BB43"/>
    <mergeCell ref="BC41:BC43"/>
    <mergeCell ref="BD41:BD43"/>
    <mergeCell ref="AS41:AS43"/>
    <mergeCell ref="AT41:AT43"/>
    <mergeCell ref="AU41:AU43"/>
    <mergeCell ref="AV41:AV43"/>
    <mergeCell ref="AW41:AW43"/>
    <mergeCell ref="AX41:AX43"/>
    <mergeCell ref="AL41:AL43"/>
    <mergeCell ref="AN41:AN43"/>
    <mergeCell ref="AO41:AO43"/>
    <mergeCell ref="AP41:AP43"/>
    <mergeCell ref="AQ41:AQ43"/>
    <mergeCell ref="AR41:AR43"/>
    <mergeCell ref="AF41:AF43"/>
    <mergeCell ref="AG41:AG43"/>
    <mergeCell ref="AH41:AH43"/>
    <mergeCell ref="AI41:AI43"/>
    <mergeCell ref="AJ41:AJ43"/>
    <mergeCell ref="AK41:AK43"/>
    <mergeCell ref="Z41:Z43"/>
    <mergeCell ref="AA41:AA43"/>
    <mergeCell ref="AB41:AB43"/>
    <mergeCell ref="AC41:AC43"/>
    <mergeCell ref="AD41:AD43"/>
    <mergeCell ref="AE41:AE43"/>
    <mergeCell ref="O41:O43"/>
    <mergeCell ref="P41:P43"/>
    <mergeCell ref="S41:S43"/>
    <mergeCell ref="V41:V43"/>
    <mergeCell ref="W41:W43"/>
    <mergeCell ref="Y41:Y43"/>
    <mergeCell ref="C40:K40"/>
    <mergeCell ref="B41:B43"/>
    <mergeCell ref="C41:K41"/>
    <mergeCell ref="L41:L43"/>
    <mergeCell ref="M41:M43"/>
    <mergeCell ref="N41:N43"/>
    <mergeCell ref="C34:K34"/>
    <mergeCell ref="C35:K35"/>
    <mergeCell ref="C36:K36"/>
    <mergeCell ref="C37:K37"/>
    <mergeCell ref="C38:K38"/>
    <mergeCell ref="C39:K39"/>
    <mergeCell ref="C28:K28"/>
    <mergeCell ref="C29:K29"/>
    <mergeCell ref="C30:K30"/>
    <mergeCell ref="C31:K31"/>
    <mergeCell ref="C32:K32"/>
    <mergeCell ref="C33:K33"/>
    <mergeCell ref="CI17:CI18"/>
    <mergeCell ref="C20:K20"/>
    <mergeCell ref="L20:T20"/>
    <mergeCell ref="C21:K21"/>
    <mergeCell ref="L21:S21"/>
    <mergeCell ref="BZ17:BZ18"/>
    <mergeCell ref="CA17:CA18"/>
    <mergeCell ref="CB17:CB18"/>
    <mergeCell ref="CC17:CC18"/>
    <mergeCell ref="CE17:CE18"/>
    <mergeCell ref="CF17:CF18"/>
    <mergeCell ref="BR17:BR18"/>
    <mergeCell ref="BT17:BT18"/>
    <mergeCell ref="BU17:BU18"/>
    <mergeCell ref="BV17:BV18"/>
    <mergeCell ref="BW17:BW18"/>
    <mergeCell ref="BB17:BB18"/>
    <mergeCell ref="BD17:BD18"/>
    <mergeCell ref="BE17:BE18"/>
    <mergeCell ref="AS17:AS18"/>
    <mergeCell ref="AT17:AT18"/>
    <mergeCell ref="AU17:AU18"/>
    <mergeCell ref="AJ17:AJ18"/>
    <mergeCell ref="AE16:AE18"/>
    <mergeCell ref="C24:K24"/>
    <mergeCell ref="C25:K25"/>
    <mergeCell ref="C26:K26"/>
    <mergeCell ref="C27:K27"/>
    <mergeCell ref="CD16:CD18"/>
    <mergeCell ref="CE16:CI16"/>
    <mergeCell ref="Z17:Z18"/>
    <mergeCell ref="AA17:AC17"/>
    <mergeCell ref="AG17:AG18"/>
    <mergeCell ref="AH17:AH18"/>
    <mergeCell ref="AI17:AI18"/>
    <mergeCell ref="BD16:BG16"/>
    <mergeCell ref="BH16:BH18"/>
    <mergeCell ref="BI16:BM16"/>
    <mergeCell ref="BN16:BN18"/>
    <mergeCell ref="BO16:BR16"/>
    <mergeCell ref="BS16:BS18"/>
    <mergeCell ref="BF17:BF18"/>
    <mergeCell ref="BG17:BG18"/>
    <mergeCell ref="BI17:BI18"/>
    <mergeCell ref="BJ17:BJ18"/>
    <mergeCell ref="AR17:AR18"/>
    <mergeCell ref="CG17:CG18"/>
    <mergeCell ref="CH17:CH18"/>
    <mergeCell ref="AF16:AF18"/>
    <mergeCell ref="AG16:AJ16"/>
    <mergeCell ref="AK16:AK18"/>
    <mergeCell ref="AL16:AP16"/>
    <mergeCell ref="AQ16:AQ18"/>
    <mergeCell ref="C22:K22"/>
    <mergeCell ref="C23:K23"/>
    <mergeCell ref="BT16:BW16"/>
    <mergeCell ref="BX16:BX18"/>
    <mergeCell ref="BY16:CC16"/>
    <mergeCell ref="AL17:AL18"/>
    <mergeCell ref="AM17:AM18"/>
    <mergeCell ref="AN17:AN18"/>
    <mergeCell ref="AO17:AO18"/>
    <mergeCell ref="AP17:AP18"/>
    <mergeCell ref="BY17:BY18"/>
    <mergeCell ref="BK17:BK18"/>
    <mergeCell ref="BL17:BL18"/>
    <mergeCell ref="BM17:BM18"/>
    <mergeCell ref="BO17:BO18"/>
    <mergeCell ref="BP17:BP18"/>
    <mergeCell ref="BQ17:BQ18"/>
    <mergeCell ref="AY17:AY18"/>
    <mergeCell ref="AZ17:AZ18"/>
    <mergeCell ref="BA17:BA18"/>
    <mergeCell ref="AV17:AV18"/>
    <mergeCell ref="AX17:AX18"/>
    <mergeCell ref="B13:CI13"/>
    <mergeCell ref="B14:B19"/>
    <mergeCell ref="C14:K19"/>
    <mergeCell ref="L14:S18"/>
    <mergeCell ref="T14:T18"/>
    <mergeCell ref="U14:U18"/>
    <mergeCell ref="V14:AE14"/>
    <mergeCell ref="AF14:CI14"/>
    <mergeCell ref="V15:V18"/>
    <mergeCell ref="W15:W18"/>
    <mergeCell ref="X15:X18"/>
    <mergeCell ref="Y15:Y18"/>
    <mergeCell ref="Z15:AE15"/>
    <mergeCell ref="AF15:AP15"/>
    <mergeCell ref="AQ15:BB15"/>
    <mergeCell ref="BC15:BM15"/>
    <mergeCell ref="AR16:AV16"/>
    <mergeCell ref="AW16:AW18"/>
    <mergeCell ref="AX16:BB16"/>
    <mergeCell ref="BC16:BC18"/>
    <mergeCell ref="BN15:BW15"/>
    <mergeCell ref="BX15:CI15"/>
    <mergeCell ref="Z16:AC16"/>
    <mergeCell ref="AD16:AD18"/>
    <mergeCell ref="AW9:BC9"/>
    <mergeCell ref="C10:G10"/>
    <mergeCell ref="H10:J10"/>
    <mergeCell ref="K10:O10"/>
    <mergeCell ref="P10:Z10"/>
    <mergeCell ref="AA10:AJ10"/>
    <mergeCell ref="AK10:AV10"/>
    <mergeCell ref="AW10:BC10"/>
    <mergeCell ref="C9:G9"/>
    <mergeCell ref="H9:J9"/>
    <mergeCell ref="K9:O9"/>
    <mergeCell ref="P9:Z9"/>
    <mergeCell ref="AA9:AJ9"/>
    <mergeCell ref="AK9:AV9"/>
    <mergeCell ref="AW7:BC7"/>
    <mergeCell ref="C8:G8"/>
    <mergeCell ref="H8:J8"/>
    <mergeCell ref="K8:O8"/>
    <mergeCell ref="P8:Z8"/>
    <mergeCell ref="AA8:AJ8"/>
    <mergeCell ref="AK8:AV8"/>
    <mergeCell ref="AW8:BC8"/>
    <mergeCell ref="C7:G7"/>
    <mergeCell ref="H7:J7"/>
    <mergeCell ref="K7:O7"/>
    <mergeCell ref="P7:Z7"/>
    <mergeCell ref="AA7:AJ7"/>
    <mergeCell ref="AK7:AV7"/>
    <mergeCell ref="BF10:BG10"/>
    <mergeCell ref="B2:BC2"/>
    <mergeCell ref="B3:B4"/>
    <mergeCell ref="C3:G4"/>
    <mergeCell ref="H3:J4"/>
    <mergeCell ref="K3:O4"/>
    <mergeCell ref="P3:Z4"/>
    <mergeCell ref="AA3:AJ4"/>
    <mergeCell ref="AK3:AV4"/>
    <mergeCell ref="AW3:BC4"/>
    <mergeCell ref="AW5:BC5"/>
    <mergeCell ref="C6:G6"/>
    <mergeCell ref="H6:J6"/>
    <mergeCell ref="K6:O6"/>
    <mergeCell ref="P6:Z6"/>
    <mergeCell ref="AA6:AJ6"/>
    <mergeCell ref="AK6:AV6"/>
    <mergeCell ref="AW6:BC6"/>
    <mergeCell ref="C5:G5"/>
    <mergeCell ref="H5:J5"/>
    <mergeCell ref="K5:O5"/>
    <mergeCell ref="P5:Z5"/>
    <mergeCell ref="AA5:AJ5"/>
    <mergeCell ref="AK5:AV5"/>
  </mergeCells>
  <printOptions horizontalCentered="1"/>
  <pageMargins left="0.15748031496062992" right="0.15748031496062992" top="0.19685039370078741" bottom="0.15748031496062992" header="0.31496062992125984" footer="0.31496062992125984"/>
  <pageSetup paperSize="9" scale="75" orientation="landscape" horizontalDpi="200" verticalDpi="200" r:id="rId1"/>
  <headerFooter scaleWithDoc="0"/>
</worksheet>
</file>

<file path=xl/worksheets/sheet5.xml><?xml version="1.0" encoding="utf-8"?>
<worksheet xmlns="http://schemas.openxmlformats.org/spreadsheetml/2006/main" xmlns:r="http://schemas.openxmlformats.org/officeDocument/2006/relationships">
  <dimension ref="A1:CS666"/>
  <sheetViews>
    <sheetView topLeftCell="E140" zoomScale="85" zoomScaleNormal="85" zoomScalePageLayoutView="145" workbookViewId="0">
      <selection activeCell="CQ151" sqref="CQ151"/>
    </sheetView>
  </sheetViews>
  <sheetFormatPr defaultRowHeight="10.5"/>
  <cols>
    <col min="1" max="1" width="1.28515625" style="15" hidden="1" customWidth="1"/>
    <col min="2" max="2" width="0.7109375" style="15" hidden="1" customWidth="1"/>
    <col min="3" max="3" width="1.28515625" style="15" hidden="1" customWidth="1"/>
    <col min="4" max="4" width="1.140625" style="15" hidden="1" customWidth="1"/>
    <col min="5" max="5" width="3.28515625" style="15" customWidth="1"/>
    <col min="6" max="6" width="7.140625" style="1043" customWidth="1"/>
    <col min="7" max="12" width="3.7109375" style="15" customWidth="1"/>
    <col min="13" max="13" width="3.28515625" style="15" customWidth="1"/>
    <col min="14" max="14" width="3.7109375" style="15" hidden="1" customWidth="1"/>
    <col min="15" max="15" width="0.28515625" style="15" hidden="1" customWidth="1"/>
    <col min="16" max="21" width="2.7109375" style="40" customWidth="1"/>
    <col min="22" max="23" width="2.7109375" style="40" hidden="1" customWidth="1"/>
    <col min="24" max="24" width="2.7109375" style="68" hidden="1" customWidth="1"/>
    <col min="25" max="25" width="2.5703125" style="68" hidden="1" customWidth="1"/>
    <col min="26" max="26" width="5.42578125" style="40" customWidth="1"/>
    <col min="27" max="27" width="3.5703125" style="50" customWidth="1"/>
    <col min="28" max="28" width="3" style="50" customWidth="1"/>
    <col min="29" max="29" width="3" style="40" customWidth="1"/>
    <col min="30" max="30" width="3.85546875" style="40" customWidth="1"/>
    <col min="31" max="31" width="4.5703125" style="40" customWidth="1"/>
    <col min="32" max="32" width="4.28515625" style="40" customWidth="1"/>
    <col min="33" max="33" width="2.7109375" style="40" customWidth="1"/>
    <col min="34" max="34" width="4" style="40" customWidth="1"/>
    <col min="35" max="35" width="0.5703125" style="50" hidden="1" customWidth="1"/>
    <col min="36" max="36" width="4.140625" style="40" customWidth="1"/>
    <col min="37" max="37" width="2.42578125" style="50" customWidth="1"/>
    <col min="38" max="38" width="4.5703125" style="40" customWidth="1"/>
    <col min="39" max="39" width="0.140625" style="40" hidden="1" customWidth="1"/>
    <col min="40" max="40" width="2.7109375" style="40" hidden="1" customWidth="1"/>
    <col min="41" max="41" width="4.140625" style="40" customWidth="1"/>
    <col min="42" max="43" width="2.7109375" style="50" customWidth="1"/>
    <col min="44" max="44" width="4.140625" style="40" customWidth="1"/>
    <col min="45" max="45" width="0.140625" style="40" customWidth="1"/>
    <col min="46" max="46" width="2.7109375" style="40" hidden="1" customWidth="1"/>
    <col min="47" max="47" width="3.7109375" style="17" customWidth="1"/>
    <col min="48" max="48" width="3.85546875" style="50" customWidth="1"/>
    <col min="49" max="49" width="3.5703125" style="50" customWidth="1"/>
    <col min="50" max="50" width="3.28515625" style="40" customWidth="1"/>
    <col min="51" max="51" width="3" style="40" customWidth="1"/>
    <col min="52" max="52" width="2.7109375" style="40" customWidth="1"/>
    <col min="53" max="53" width="4.28515625" style="40" customWidth="1"/>
    <col min="54" max="55" width="2.7109375" style="50" customWidth="1"/>
    <col min="56" max="56" width="3.42578125" style="40" customWidth="1"/>
    <col min="57" max="57" width="3.7109375" style="40" customWidth="1"/>
    <col min="58" max="58" width="2.7109375" style="40" customWidth="1"/>
    <col min="59" max="59" width="4.140625" style="40" customWidth="1"/>
    <col min="60" max="60" width="3" style="50" customWidth="1"/>
    <col min="61" max="61" width="2.7109375" style="50" customWidth="1"/>
    <col min="62" max="62" width="4.28515625" style="40" customWidth="1"/>
    <col min="63" max="63" width="3.28515625" style="40" customWidth="1"/>
    <col min="64" max="64" width="3" style="40" customWidth="1"/>
    <col min="65" max="65" width="4.28515625" style="40" customWidth="1"/>
    <col min="66" max="66" width="3.42578125" style="50" customWidth="1"/>
    <col min="67" max="67" width="2.7109375" style="50" customWidth="1"/>
    <col min="68" max="68" width="4.140625" style="40" customWidth="1"/>
    <col min="69" max="69" width="3.28515625" style="40" customWidth="1"/>
    <col min="70" max="70" width="2.7109375" style="40" customWidth="1"/>
    <col min="71" max="71" width="5.140625" style="40" hidden="1" customWidth="1"/>
    <col min="72" max="72" width="2.85546875" style="50" hidden="1" customWidth="1"/>
    <col min="73" max="75" width="2.85546875" style="40" hidden="1" customWidth="1"/>
    <col min="76" max="76" width="5.5703125" style="40" hidden="1" customWidth="1"/>
    <col min="77" max="77" width="2.85546875" style="50" hidden="1" customWidth="1"/>
    <col min="78" max="79" width="2.85546875" style="40" hidden="1" customWidth="1"/>
    <col min="80" max="80" width="7" style="40" hidden="1" customWidth="1"/>
    <col min="81" max="81" width="3.42578125" style="15" hidden="1" customWidth="1"/>
    <col min="82" max="83" width="2.28515625" style="15" hidden="1" customWidth="1"/>
    <col min="84" max="84" width="2.7109375" style="15" hidden="1" customWidth="1"/>
    <col min="85" max="85" width="2.85546875" style="15" hidden="1" customWidth="1"/>
    <col min="86" max="86" width="2.28515625" style="15" hidden="1" customWidth="1"/>
    <col min="87" max="87" width="3.140625" style="15" hidden="1" customWidth="1"/>
    <col min="88" max="89" width="2.5703125" style="15" hidden="1" customWidth="1"/>
    <col min="90" max="91" width="2.85546875" style="15" hidden="1" customWidth="1"/>
    <col min="92" max="92" width="2.7109375" style="15" hidden="1" customWidth="1"/>
    <col min="93" max="93" width="5" style="15" hidden="1" customWidth="1"/>
    <col min="94" max="94" width="6.7109375" style="15" hidden="1" customWidth="1"/>
    <col min="95" max="95" width="16.28515625" style="15" customWidth="1"/>
    <col min="96" max="310" width="9.140625" style="15"/>
    <col min="311" max="311" width="8.85546875" style="15" customWidth="1"/>
    <col min="312" max="318" width="4.140625" style="15" customWidth="1"/>
    <col min="319" max="319" width="7.85546875" style="15" customWidth="1"/>
    <col min="320" max="320" width="11.28515625" style="15" customWidth="1"/>
    <col min="321" max="325" width="2.140625" style="15" customWidth="1"/>
    <col min="326" max="326" width="0" style="15" hidden="1" customWidth="1"/>
    <col min="327" max="327" width="4.7109375" style="15" customWidth="1"/>
    <col min="328" max="328" width="3.85546875" style="15" customWidth="1"/>
    <col min="329" max="329" width="0" style="15" hidden="1" customWidth="1"/>
    <col min="330" max="330" width="4.85546875" style="15" customWidth="1"/>
    <col min="331" max="332" width="5.140625" style="15" customWidth="1"/>
    <col min="333" max="337" width="6.7109375" style="15" customWidth="1"/>
    <col min="338" max="338" width="0" style="15" hidden="1" customWidth="1"/>
    <col min="339" max="339" width="4.85546875" style="15" customWidth="1"/>
    <col min="340" max="347" width="4.140625" style="15" customWidth="1"/>
    <col min="348" max="566" width="9.140625" style="15"/>
    <col min="567" max="567" width="8.85546875" style="15" customWidth="1"/>
    <col min="568" max="574" width="4.140625" style="15" customWidth="1"/>
    <col min="575" max="575" width="7.85546875" style="15" customWidth="1"/>
    <col min="576" max="576" width="11.28515625" style="15" customWidth="1"/>
    <col min="577" max="581" width="2.140625" style="15" customWidth="1"/>
    <col min="582" max="582" width="0" style="15" hidden="1" customWidth="1"/>
    <col min="583" max="583" width="4.7109375" style="15" customWidth="1"/>
    <col min="584" max="584" width="3.85546875" style="15" customWidth="1"/>
    <col min="585" max="585" width="0" style="15" hidden="1" customWidth="1"/>
    <col min="586" max="586" width="4.85546875" style="15" customWidth="1"/>
    <col min="587" max="588" width="5.140625" style="15" customWidth="1"/>
    <col min="589" max="593" width="6.7109375" style="15" customWidth="1"/>
    <col min="594" max="594" width="0" style="15" hidden="1" customWidth="1"/>
    <col min="595" max="595" width="4.85546875" style="15" customWidth="1"/>
    <col min="596" max="603" width="4.140625" style="15" customWidth="1"/>
    <col min="604" max="822" width="9.140625" style="15"/>
    <col min="823" max="823" width="8.85546875" style="15" customWidth="1"/>
    <col min="824" max="830" width="4.140625" style="15" customWidth="1"/>
    <col min="831" max="831" width="7.85546875" style="15" customWidth="1"/>
    <col min="832" max="832" width="11.28515625" style="15" customWidth="1"/>
    <col min="833" max="837" width="2.140625" style="15" customWidth="1"/>
    <col min="838" max="838" width="0" style="15" hidden="1" customWidth="1"/>
    <col min="839" max="839" width="4.7109375" style="15" customWidth="1"/>
    <col min="840" max="840" width="3.85546875" style="15" customWidth="1"/>
    <col min="841" max="841" width="0" style="15" hidden="1" customWidth="1"/>
    <col min="842" max="842" width="4.85546875" style="15" customWidth="1"/>
    <col min="843" max="844" width="5.140625" style="15" customWidth="1"/>
    <col min="845" max="849" width="6.7109375" style="15" customWidth="1"/>
    <col min="850" max="850" width="0" style="15" hidden="1" customWidth="1"/>
    <col min="851" max="851" width="4.85546875" style="15" customWidth="1"/>
    <col min="852" max="859" width="4.140625" style="15" customWidth="1"/>
    <col min="860" max="1078" width="9.140625" style="15"/>
    <col min="1079" max="1079" width="8.85546875" style="15" customWidth="1"/>
    <col min="1080" max="1086" width="4.140625" style="15" customWidth="1"/>
    <col min="1087" max="1087" width="7.85546875" style="15" customWidth="1"/>
    <col min="1088" max="1088" width="11.28515625" style="15" customWidth="1"/>
    <col min="1089" max="1093" width="2.140625" style="15" customWidth="1"/>
    <col min="1094" max="1094" width="0" style="15" hidden="1" customWidth="1"/>
    <col min="1095" max="1095" width="4.7109375" style="15" customWidth="1"/>
    <col min="1096" max="1096" width="3.85546875" style="15" customWidth="1"/>
    <col min="1097" max="1097" width="0" style="15" hidden="1" customWidth="1"/>
    <col min="1098" max="1098" width="4.85546875" style="15" customWidth="1"/>
    <col min="1099" max="1100" width="5.140625" style="15" customWidth="1"/>
    <col min="1101" max="1105" width="6.7109375" style="15" customWidth="1"/>
    <col min="1106" max="1106" width="0" style="15" hidden="1" customWidth="1"/>
    <col min="1107" max="1107" width="4.85546875" style="15" customWidth="1"/>
    <col min="1108" max="1115" width="4.140625" style="15" customWidth="1"/>
    <col min="1116" max="1334" width="9.140625" style="15"/>
    <col min="1335" max="1335" width="8.85546875" style="15" customWidth="1"/>
    <col min="1336" max="1342" width="4.140625" style="15" customWidth="1"/>
    <col min="1343" max="1343" width="7.85546875" style="15" customWidth="1"/>
    <col min="1344" max="1344" width="11.28515625" style="15" customWidth="1"/>
    <col min="1345" max="1349" width="2.140625" style="15" customWidth="1"/>
    <col min="1350" max="1350" width="0" style="15" hidden="1" customWidth="1"/>
    <col min="1351" max="1351" width="4.7109375" style="15" customWidth="1"/>
    <col min="1352" max="1352" width="3.85546875" style="15" customWidth="1"/>
    <col min="1353" max="1353" width="0" style="15" hidden="1" customWidth="1"/>
    <col min="1354" max="1354" width="4.85546875" style="15" customWidth="1"/>
    <col min="1355" max="1356" width="5.140625" style="15" customWidth="1"/>
    <col min="1357" max="1361" width="6.7109375" style="15" customWidth="1"/>
    <col min="1362" max="1362" width="0" style="15" hidden="1" customWidth="1"/>
    <col min="1363" max="1363" width="4.85546875" style="15" customWidth="1"/>
    <col min="1364" max="1371" width="4.140625" style="15" customWidth="1"/>
    <col min="1372" max="1590" width="9.140625" style="15"/>
    <col min="1591" max="1591" width="8.85546875" style="15" customWidth="1"/>
    <col min="1592" max="1598" width="4.140625" style="15" customWidth="1"/>
    <col min="1599" max="1599" width="7.85546875" style="15" customWidth="1"/>
    <col min="1600" max="1600" width="11.28515625" style="15" customWidth="1"/>
    <col min="1601" max="1605" width="2.140625" style="15" customWidth="1"/>
    <col min="1606" max="1606" width="0" style="15" hidden="1" customWidth="1"/>
    <col min="1607" max="1607" width="4.7109375" style="15" customWidth="1"/>
    <col min="1608" max="1608" width="3.85546875" style="15" customWidth="1"/>
    <col min="1609" max="1609" width="0" style="15" hidden="1" customWidth="1"/>
    <col min="1610" max="1610" width="4.85546875" style="15" customWidth="1"/>
    <col min="1611" max="1612" width="5.140625" style="15" customWidth="1"/>
    <col min="1613" max="1617" width="6.7109375" style="15" customWidth="1"/>
    <col min="1618" max="1618" width="0" style="15" hidden="1" customWidth="1"/>
    <col min="1619" max="1619" width="4.85546875" style="15" customWidth="1"/>
    <col min="1620" max="1627" width="4.140625" style="15" customWidth="1"/>
    <col min="1628" max="1846" width="9.140625" style="15"/>
    <col min="1847" max="1847" width="8.85546875" style="15" customWidth="1"/>
    <col min="1848" max="1854" width="4.140625" style="15" customWidth="1"/>
    <col min="1855" max="1855" width="7.85546875" style="15" customWidth="1"/>
    <col min="1856" max="1856" width="11.28515625" style="15" customWidth="1"/>
    <col min="1857" max="1861" width="2.140625" style="15" customWidth="1"/>
    <col min="1862" max="1862" width="0" style="15" hidden="1" customWidth="1"/>
    <col min="1863" max="1863" width="4.7109375" style="15" customWidth="1"/>
    <col min="1864" max="1864" width="3.85546875" style="15" customWidth="1"/>
    <col min="1865" max="1865" width="0" style="15" hidden="1" customWidth="1"/>
    <col min="1866" max="1866" width="4.85546875" style="15" customWidth="1"/>
    <col min="1867" max="1868" width="5.140625" style="15" customWidth="1"/>
    <col min="1869" max="1873" width="6.7109375" style="15" customWidth="1"/>
    <col min="1874" max="1874" width="0" style="15" hidden="1" customWidth="1"/>
    <col min="1875" max="1875" width="4.85546875" style="15" customWidth="1"/>
    <col min="1876" max="1883" width="4.140625" style="15" customWidth="1"/>
    <col min="1884" max="2102" width="9.140625" style="15"/>
    <col min="2103" max="2103" width="8.85546875" style="15" customWidth="1"/>
    <col min="2104" max="2110" width="4.140625" style="15" customWidth="1"/>
    <col min="2111" max="2111" width="7.85546875" style="15" customWidth="1"/>
    <col min="2112" max="2112" width="11.28515625" style="15" customWidth="1"/>
    <col min="2113" max="2117" width="2.140625" style="15" customWidth="1"/>
    <col min="2118" max="2118" width="0" style="15" hidden="1" customWidth="1"/>
    <col min="2119" max="2119" width="4.7109375" style="15" customWidth="1"/>
    <col min="2120" max="2120" width="3.85546875" style="15" customWidth="1"/>
    <col min="2121" max="2121" width="0" style="15" hidden="1" customWidth="1"/>
    <col min="2122" max="2122" width="4.85546875" style="15" customWidth="1"/>
    <col min="2123" max="2124" width="5.140625" style="15" customWidth="1"/>
    <col min="2125" max="2129" width="6.7109375" style="15" customWidth="1"/>
    <col min="2130" max="2130" width="0" style="15" hidden="1" customWidth="1"/>
    <col min="2131" max="2131" width="4.85546875" style="15" customWidth="1"/>
    <col min="2132" max="2139" width="4.140625" style="15" customWidth="1"/>
    <col min="2140" max="2358" width="9.140625" style="15"/>
    <col min="2359" max="2359" width="8.85546875" style="15" customWidth="1"/>
    <col min="2360" max="2366" width="4.140625" style="15" customWidth="1"/>
    <col min="2367" max="2367" width="7.85546875" style="15" customWidth="1"/>
    <col min="2368" max="2368" width="11.28515625" style="15" customWidth="1"/>
    <col min="2369" max="2373" width="2.140625" style="15" customWidth="1"/>
    <col min="2374" max="2374" width="0" style="15" hidden="1" customWidth="1"/>
    <col min="2375" max="2375" width="4.7109375" style="15" customWidth="1"/>
    <col min="2376" max="2376" width="3.85546875" style="15" customWidth="1"/>
    <col min="2377" max="2377" width="0" style="15" hidden="1" customWidth="1"/>
    <col min="2378" max="2378" width="4.85546875" style="15" customWidth="1"/>
    <col min="2379" max="2380" width="5.140625" style="15" customWidth="1"/>
    <col min="2381" max="2385" width="6.7109375" style="15" customWidth="1"/>
    <col min="2386" max="2386" width="0" style="15" hidden="1" customWidth="1"/>
    <col min="2387" max="2387" width="4.85546875" style="15" customWidth="1"/>
    <col min="2388" max="2395" width="4.140625" style="15" customWidth="1"/>
    <col min="2396" max="2614" width="9.140625" style="15"/>
    <col min="2615" max="2615" width="8.85546875" style="15" customWidth="1"/>
    <col min="2616" max="2622" width="4.140625" style="15" customWidth="1"/>
    <col min="2623" max="2623" width="7.85546875" style="15" customWidth="1"/>
    <col min="2624" max="2624" width="11.28515625" style="15" customWidth="1"/>
    <col min="2625" max="2629" width="2.140625" style="15" customWidth="1"/>
    <col min="2630" max="2630" width="0" style="15" hidden="1" customWidth="1"/>
    <col min="2631" max="2631" width="4.7109375" style="15" customWidth="1"/>
    <col min="2632" max="2632" width="3.85546875" style="15" customWidth="1"/>
    <col min="2633" max="2633" width="0" style="15" hidden="1" customWidth="1"/>
    <col min="2634" max="2634" width="4.85546875" style="15" customWidth="1"/>
    <col min="2635" max="2636" width="5.140625" style="15" customWidth="1"/>
    <col min="2637" max="2641" width="6.7109375" style="15" customWidth="1"/>
    <col min="2642" max="2642" width="0" style="15" hidden="1" customWidth="1"/>
    <col min="2643" max="2643" width="4.85546875" style="15" customWidth="1"/>
    <col min="2644" max="2651" width="4.140625" style="15" customWidth="1"/>
    <col min="2652" max="2870" width="9.140625" style="15"/>
    <col min="2871" max="2871" width="8.85546875" style="15" customWidth="1"/>
    <col min="2872" max="2878" width="4.140625" style="15" customWidth="1"/>
    <col min="2879" max="2879" width="7.85546875" style="15" customWidth="1"/>
    <col min="2880" max="2880" width="11.28515625" style="15" customWidth="1"/>
    <col min="2881" max="2885" width="2.140625" style="15" customWidth="1"/>
    <col min="2886" max="2886" width="0" style="15" hidden="1" customWidth="1"/>
    <col min="2887" max="2887" width="4.7109375" style="15" customWidth="1"/>
    <col min="2888" max="2888" width="3.85546875" style="15" customWidth="1"/>
    <col min="2889" max="2889" width="0" style="15" hidden="1" customWidth="1"/>
    <col min="2890" max="2890" width="4.85546875" style="15" customWidth="1"/>
    <col min="2891" max="2892" width="5.140625" style="15" customWidth="1"/>
    <col min="2893" max="2897" width="6.7109375" style="15" customWidth="1"/>
    <col min="2898" max="2898" width="0" style="15" hidden="1" customWidth="1"/>
    <col min="2899" max="2899" width="4.85546875" style="15" customWidth="1"/>
    <col min="2900" max="2907" width="4.140625" style="15" customWidth="1"/>
    <col min="2908" max="3126" width="9.140625" style="15"/>
    <col min="3127" max="3127" width="8.85546875" style="15" customWidth="1"/>
    <col min="3128" max="3134" width="4.140625" style="15" customWidth="1"/>
    <col min="3135" max="3135" width="7.85546875" style="15" customWidth="1"/>
    <col min="3136" max="3136" width="11.28515625" style="15" customWidth="1"/>
    <col min="3137" max="3141" width="2.140625" style="15" customWidth="1"/>
    <col min="3142" max="3142" width="0" style="15" hidden="1" customWidth="1"/>
    <col min="3143" max="3143" width="4.7109375" style="15" customWidth="1"/>
    <col min="3144" max="3144" width="3.85546875" style="15" customWidth="1"/>
    <col min="3145" max="3145" width="0" style="15" hidden="1" customWidth="1"/>
    <col min="3146" max="3146" width="4.85546875" style="15" customWidth="1"/>
    <col min="3147" max="3148" width="5.140625" style="15" customWidth="1"/>
    <col min="3149" max="3153" width="6.7109375" style="15" customWidth="1"/>
    <col min="3154" max="3154" width="0" style="15" hidden="1" customWidth="1"/>
    <col min="3155" max="3155" width="4.85546875" style="15" customWidth="1"/>
    <col min="3156" max="3163" width="4.140625" style="15" customWidth="1"/>
    <col min="3164" max="3382" width="9.140625" style="15"/>
    <col min="3383" max="3383" width="8.85546875" style="15" customWidth="1"/>
    <col min="3384" max="3390" width="4.140625" style="15" customWidth="1"/>
    <col min="3391" max="3391" width="7.85546875" style="15" customWidth="1"/>
    <col min="3392" max="3392" width="11.28515625" style="15" customWidth="1"/>
    <col min="3393" max="3397" width="2.140625" style="15" customWidth="1"/>
    <col min="3398" max="3398" width="0" style="15" hidden="1" customWidth="1"/>
    <col min="3399" max="3399" width="4.7109375" style="15" customWidth="1"/>
    <col min="3400" max="3400" width="3.85546875" style="15" customWidth="1"/>
    <col min="3401" max="3401" width="0" style="15" hidden="1" customWidth="1"/>
    <col min="3402" max="3402" width="4.85546875" style="15" customWidth="1"/>
    <col min="3403" max="3404" width="5.140625" style="15" customWidth="1"/>
    <col min="3405" max="3409" width="6.7109375" style="15" customWidth="1"/>
    <col min="3410" max="3410" width="0" style="15" hidden="1" customWidth="1"/>
    <col min="3411" max="3411" width="4.85546875" style="15" customWidth="1"/>
    <col min="3412" max="3419" width="4.140625" style="15" customWidth="1"/>
    <col min="3420" max="3638" width="9.140625" style="15"/>
    <col min="3639" max="3639" width="8.85546875" style="15" customWidth="1"/>
    <col min="3640" max="3646" width="4.140625" style="15" customWidth="1"/>
    <col min="3647" max="3647" width="7.85546875" style="15" customWidth="1"/>
    <col min="3648" max="3648" width="11.28515625" style="15" customWidth="1"/>
    <col min="3649" max="3653" width="2.140625" style="15" customWidth="1"/>
    <col min="3654" max="3654" width="0" style="15" hidden="1" customWidth="1"/>
    <col min="3655" max="3655" width="4.7109375" style="15" customWidth="1"/>
    <col min="3656" max="3656" width="3.85546875" style="15" customWidth="1"/>
    <col min="3657" max="3657" width="0" style="15" hidden="1" customWidth="1"/>
    <col min="3658" max="3658" width="4.85546875" style="15" customWidth="1"/>
    <col min="3659" max="3660" width="5.140625" style="15" customWidth="1"/>
    <col min="3661" max="3665" width="6.7109375" style="15" customWidth="1"/>
    <col min="3666" max="3666" width="0" style="15" hidden="1" customWidth="1"/>
    <col min="3667" max="3667" width="4.85546875" style="15" customWidth="1"/>
    <col min="3668" max="3675" width="4.140625" style="15" customWidth="1"/>
    <col min="3676" max="3894" width="9.140625" style="15"/>
    <col min="3895" max="3895" width="8.85546875" style="15" customWidth="1"/>
    <col min="3896" max="3902" width="4.140625" style="15" customWidth="1"/>
    <col min="3903" max="3903" width="7.85546875" style="15" customWidth="1"/>
    <col min="3904" max="3904" width="11.28515625" style="15" customWidth="1"/>
    <col min="3905" max="3909" width="2.140625" style="15" customWidth="1"/>
    <col min="3910" max="3910" width="0" style="15" hidden="1" customWidth="1"/>
    <col min="3911" max="3911" width="4.7109375" style="15" customWidth="1"/>
    <col min="3912" max="3912" width="3.85546875" style="15" customWidth="1"/>
    <col min="3913" max="3913" width="0" style="15" hidden="1" customWidth="1"/>
    <col min="3914" max="3914" width="4.85546875" style="15" customWidth="1"/>
    <col min="3915" max="3916" width="5.140625" style="15" customWidth="1"/>
    <col min="3917" max="3921" width="6.7109375" style="15" customWidth="1"/>
    <col min="3922" max="3922" width="0" style="15" hidden="1" customWidth="1"/>
    <col min="3923" max="3923" width="4.85546875" style="15" customWidth="1"/>
    <col min="3924" max="3931" width="4.140625" style="15" customWidth="1"/>
    <col min="3932" max="4150" width="9.140625" style="15"/>
    <col min="4151" max="4151" width="8.85546875" style="15" customWidth="1"/>
    <col min="4152" max="4158" width="4.140625" style="15" customWidth="1"/>
    <col min="4159" max="4159" width="7.85546875" style="15" customWidth="1"/>
    <col min="4160" max="4160" width="11.28515625" style="15" customWidth="1"/>
    <col min="4161" max="4165" width="2.140625" style="15" customWidth="1"/>
    <col min="4166" max="4166" width="0" style="15" hidden="1" customWidth="1"/>
    <col min="4167" max="4167" width="4.7109375" style="15" customWidth="1"/>
    <col min="4168" max="4168" width="3.85546875" style="15" customWidth="1"/>
    <col min="4169" max="4169" width="0" style="15" hidden="1" customWidth="1"/>
    <col min="4170" max="4170" width="4.85546875" style="15" customWidth="1"/>
    <col min="4171" max="4172" width="5.140625" style="15" customWidth="1"/>
    <col min="4173" max="4177" width="6.7109375" style="15" customWidth="1"/>
    <col min="4178" max="4178" width="0" style="15" hidden="1" customWidth="1"/>
    <col min="4179" max="4179" width="4.85546875" style="15" customWidth="1"/>
    <col min="4180" max="4187" width="4.140625" style="15" customWidth="1"/>
    <col min="4188" max="4406" width="9.140625" style="15"/>
    <col min="4407" max="4407" width="8.85546875" style="15" customWidth="1"/>
    <col min="4408" max="4414" width="4.140625" style="15" customWidth="1"/>
    <col min="4415" max="4415" width="7.85546875" style="15" customWidth="1"/>
    <col min="4416" max="4416" width="11.28515625" style="15" customWidth="1"/>
    <col min="4417" max="4421" width="2.140625" style="15" customWidth="1"/>
    <col min="4422" max="4422" width="0" style="15" hidden="1" customWidth="1"/>
    <col min="4423" max="4423" width="4.7109375" style="15" customWidth="1"/>
    <col min="4424" max="4424" width="3.85546875" style="15" customWidth="1"/>
    <col min="4425" max="4425" width="0" style="15" hidden="1" customWidth="1"/>
    <col min="4426" max="4426" width="4.85546875" style="15" customWidth="1"/>
    <col min="4427" max="4428" width="5.140625" style="15" customWidth="1"/>
    <col min="4429" max="4433" width="6.7109375" style="15" customWidth="1"/>
    <col min="4434" max="4434" width="0" style="15" hidden="1" customWidth="1"/>
    <col min="4435" max="4435" width="4.85546875" style="15" customWidth="1"/>
    <col min="4436" max="4443" width="4.140625" style="15" customWidth="1"/>
    <col min="4444" max="4662" width="9.140625" style="15"/>
    <col min="4663" max="4663" width="8.85546875" style="15" customWidth="1"/>
    <col min="4664" max="4670" width="4.140625" style="15" customWidth="1"/>
    <col min="4671" max="4671" width="7.85546875" style="15" customWidth="1"/>
    <col min="4672" max="4672" width="11.28515625" style="15" customWidth="1"/>
    <col min="4673" max="4677" width="2.140625" style="15" customWidth="1"/>
    <col min="4678" max="4678" width="0" style="15" hidden="1" customWidth="1"/>
    <col min="4679" max="4679" width="4.7109375" style="15" customWidth="1"/>
    <col min="4680" max="4680" width="3.85546875" style="15" customWidth="1"/>
    <col min="4681" max="4681" width="0" style="15" hidden="1" customWidth="1"/>
    <col min="4682" max="4682" width="4.85546875" style="15" customWidth="1"/>
    <col min="4683" max="4684" width="5.140625" style="15" customWidth="1"/>
    <col min="4685" max="4689" width="6.7109375" style="15" customWidth="1"/>
    <col min="4690" max="4690" width="0" style="15" hidden="1" customWidth="1"/>
    <col min="4691" max="4691" width="4.85546875" style="15" customWidth="1"/>
    <col min="4692" max="4699" width="4.140625" style="15" customWidth="1"/>
    <col min="4700" max="4918" width="9.140625" style="15"/>
    <col min="4919" max="4919" width="8.85546875" style="15" customWidth="1"/>
    <col min="4920" max="4926" width="4.140625" style="15" customWidth="1"/>
    <col min="4927" max="4927" width="7.85546875" style="15" customWidth="1"/>
    <col min="4928" max="4928" width="11.28515625" style="15" customWidth="1"/>
    <col min="4929" max="4933" width="2.140625" style="15" customWidth="1"/>
    <col min="4934" max="4934" width="0" style="15" hidden="1" customWidth="1"/>
    <col min="4935" max="4935" width="4.7109375" style="15" customWidth="1"/>
    <col min="4936" max="4936" width="3.85546875" style="15" customWidth="1"/>
    <col min="4937" max="4937" width="0" style="15" hidden="1" customWidth="1"/>
    <col min="4938" max="4938" width="4.85546875" style="15" customWidth="1"/>
    <col min="4939" max="4940" width="5.140625" style="15" customWidth="1"/>
    <col min="4941" max="4945" width="6.7109375" style="15" customWidth="1"/>
    <col min="4946" max="4946" width="0" style="15" hidden="1" customWidth="1"/>
    <col min="4947" max="4947" width="4.85546875" style="15" customWidth="1"/>
    <col min="4948" max="4955" width="4.140625" style="15" customWidth="1"/>
    <col min="4956" max="5174" width="9.140625" style="15"/>
    <col min="5175" max="5175" width="8.85546875" style="15" customWidth="1"/>
    <col min="5176" max="5182" width="4.140625" style="15" customWidth="1"/>
    <col min="5183" max="5183" width="7.85546875" style="15" customWidth="1"/>
    <col min="5184" max="5184" width="11.28515625" style="15" customWidth="1"/>
    <col min="5185" max="5189" width="2.140625" style="15" customWidth="1"/>
    <col min="5190" max="5190" width="0" style="15" hidden="1" customWidth="1"/>
    <col min="5191" max="5191" width="4.7109375" style="15" customWidth="1"/>
    <col min="5192" max="5192" width="3.85546875" style="15" customWidth="1"/>
    <col min="5193" max="5193" width="0" style="15" hidden="1" customWidth="1"/>
    <col min="5194" max="5194" width="4.85546875" style="15" customWidth="1"/>
    <col min="5195" max="5196" width="5.140625" style="15" customWidth="1"/>
    <col min="5197" max="5201" width="6.7109375" style="15" customWidth="1"/>
    <col min="5202" max="5202" width="0" style="15" hidden="1" customWidth="1"/>
    <col min="5203" max="5203" width="4.85546875" style="15" customWidth="1"/>
    <col min="5204" max="5211" width="4.140625" style="15" customWidth="1"/>
    <col min="5212" max="5430" width="9.140625" style="15"/>
    <col min="5431" max="5431" width="8.85546875" style="15" customWidth="1"/>
    <col min="5432" max="5438" width="4.140625" style="15" customWidth="1"/>
    <col min="5439" max="5439" width="7.85546875" style="15" customWidth="1"/>
    <col min="5440" max="5440" width="11.28515625" style="15" customWidth="1"/>
    <col min="5441" max="5445" width="2.140625" style="15" customWidth="1"/>
    <col min="5446" max="5446" width="0" style="15" hidden="1" customWidth="1"/>
    <col min="5447" max="5447" width="4.7109375" style="15" customWidth="1"/>
    <col min="5448" max="5448" width="3.85546875" style="15" customWidth="1"/>
    <col min="5449" max="5449" width="0" style="15" hidden="1" customWidth="1"/>
    <col min="5450" max="5450" width="4.85546875" style="15" customWidth="1"/>
    <col min="5451" max="5452" width="5.140625" style="15" customWidth="1"/>
    <col min="5453" max="5457" width="6.7109375" style="15" customWidth="1"/>
    <col min="5458" max="5458" width="0" style="15" hidden="1" customWidth="1"/>
    <col min="5459" max="5459" width="4.85546875" style="15" customWidth="1"/>
    <col min="5460" max="5467" width="4.140625" style="15" customWidth="1"/>
    <col min="5468" max="5686" width="9.140625" style="15"/>
    <col min="5687" max="5687" width="8.85546875" style="15" customWidth="1"/>
    <col min="5688" max="5694" width="4.140625" style="15" customWidth="1"/>
    <col min="5695" max="5695" width="7.85546875" style="15" customWidth="1"/>
    <col min="5696" max="5696" width="11.28515625" style="15" customWidth="1"/>
    <col min="5697" max="5701" width="2.140625" style="15" customWidth="1"/>
    <col min="5702" max="5702" width="0" style="15" hidden="1" customWidth="1"/>
    <col min="5703" max="5703" width="4.7109375" style="15" customWidth="1"/>
    <col min="5704" max="5704" width="3.85546875" style="15" customWidth="1"/>
    <col min="5705" max="5705" width="0" style="15" hidden="1" customWidth="1"/>
    <col min="5706" max="5706" width="4.85546875" style="15" customWidth="1"/>
    <col min="5707" max="5708" width="5.140625" style="15" customWidth="1"/>
    <col min="5709" max="5713" width="6.7109375" style="15" customWidth="1"/>
    <col min="5714" max="5714" width="0" style="15" hidden="1" customWidth="1"/>
    <col min="5715" max="5715" width="4.85546875" style="15" customWidth="1"/>
    <col min="5716" max="5723" width="4.140625" style="15" customWidth="1"/>
    <col min="5724" max="5942" width="9.140625" style="15"/>
    <col min="5943" max="5943" width="8.85546875" style="15" customWidth="1"/>
    <col min="5944" max="5950" width="4.140625" style="15" customWidth="1"/>
    <col min="5951" max="5951" width="7.85546875" style="15" customWidth="1"/>
    <col min="5952" max="5952" width="11.28515625" style="15" customWidth="1"/>
    <col min="5953" max="5957" width="2.140625" style="15" customWidth="1"/>
    <col min="5958" max="5958" width="0" style="15" hidden="1" customWidth="1"/>
    <col min="5959" max="5959" width="4.7109375" style="15" customWidth="1"/>
    <col min="5960" max="5960" width="3.85546875" style="15" customWidth="1"/>
    <col min="5961" max="5961" width="0" style="15" hidden="1" customWidth="1"/>
    <col min="5962" max="5962" width="4.85546875" style="15" customWidth="1"/>
    <col min="5963" max="5964" width="5.140625" style="15" customWidth="1"/>
    <col min="5965" max="5969" width="6.7109375" style="15" customWidth="1"/>
    <col min="5970" max="5970" width="0" style="15" hidden="1" customWidth="1"/>
    <col min="5971" max="5971" width="4.85546875" style="15" customWidth="1"/>
    <col min="5972" max="5979" width="4.140625" style="15" customWidth="1"/>
    <col min="5980" max="6198" width="9.140625" style="15"/>
    <col min="6199" max="6199" width="8.85546875" style="15" customWidth="1"/>
    <col min="6200" max="6206" width="4.140625" style="15" customWidth="1"/>
    <col min="6207" max="6207" width="7.85546875" style="15" customWidth="1"/>
    <col min="6208" max="6208" width="11.28515625" style="15" customWidth="1"/>
    <col min="6209" max="6213" width="2.140625" style="15" customWidth="1"/>
    <col min="6214" max="6214" width="0" style="15" hidden="1" customWidth="1"/>
    <col min="6215" max="6215" width="4.7109375" style="15" customWidth="1"/>
    <col min="6216" max="6216" width="3.85546875" style="15" customWidth="1"/>
    <col min="6217" max="6217" width="0" style="15" hidden="1" customWidth="1"/>
    <col min="6218" max="6218" width="4.85546875" style="15" customWidth="1"/>
    <col min="6219" max="6220" width="5.140625" style="15" customWidth="1"/>
    <col min="6221" max="6225" width="6.7109375" style="15" customWidth="1"/>
    <col min="6226" max="6226" width="0" style="15" hidden="1" customWidth="1"/>
    <col min="6227" max="6227" width="4.85546875" style="15" customWidth="1"/>
    <col min="6228" max="6235" width="4.140625" style="15" customWidth="1"/>
    <col min="6236" max="6454" width="9.140625" style="15"/>
    <col min="6455" max="6455" width="8.85546875" style="15" customWidth="1"/>
    <col min="6456" max="6462" width="4.140625" style="15" customWidth="1"/>
    <col min="6463" max="6463" width="7.85546875" style="15" customWidth="1"/>
    <col min="6464" max="6464" width="11.28515625" style="15" customWidth="1"/>
    <col min="6465" max="6469" width="2.140625" style="15" customWidth="1"/>
    <col min="6470" max="6470" width="0" style="15" hidden="1" customWidth="1"/>
    <col min="6471" max="6471" width="4.7109375" style="15" customWidth="1"/>
    <col min="6472" max="6472" width="3.85546875" style="15" customWidth="1"/>
    <col min="6473" max="6473" width="0" style="15" hidden="1" customWidth="1"/>
    <col min="6474" max="6474" width="4.85546875" style="15" customWidth="1"/>
    <col min="6475" max="6476" width="5.140625" style="15" customWidth="1"/>
    <col min="6477" max="6481" width="6.7109375" style="15" customWidth="1"/>
    <col min="6482" max="6482" width="0" style="15" hidden="1" customWidth="1"/>
    <col min="6483" max="6483" width="4.85546875" style="15" customWidth="1"/>
    <col min="6484" max="6491" width="4.140625" style="15" customWidth="1"/>
    <col min="6492" max="6710" width="9.140625" style="15"/>
    <col min="6711" max="6711" width="8.85546875" style="15" customWidth="1"/>
    <col min="6712" max="6718" width="4.140625" style="15" customWidth="1"/>
    <col min="6719" max="6719" width="7.85546875" style="15" customWidth="1"/>
    <col min="6720" max="6720" width="11.28515625" style="15" customWidth="1"/>
    <col min="6721" max="6725" width="2.140625" style="15" customWidth="1"/>
    <col min="6726" max="6726" width="0" style="15" hidden="1" customWidth="1"/>
    <col min="6727" max="6727" width="4.7109375" style="15" customWidth="1"/>
    <col min="6728" max="6728" width="3.85546875" style="15" customWidth="1"/>
    <col min="6729" max="6729" width="0" style="15" hidden="1" customWidth="1"/>
    <col min="6730" max="6730" width="4.85546875" style="15" customWidth="1"/>
    <col min="6731" max="6732" width="5.140625" style="15" customWidth="1"/>
    <col min="6733" max="6737" width="6.7109375" style="15" customWidth="1"/>
    <col min="6738" max="6738" width="0" style="15" hidden="1" customWidth="1"/>
    <col min="6739" max="6739" width="4.85546875" style="15" customWidth="1"/>
    <col min="6740" max="6747" width="4.140625" style="15" customWidth="1"/>
    <col min="6748" max="6966" width="9.140625" style="15"/>
    <col min="6967" max="6967" width="8.85546875" style="15" customWidth="1"/>
    <col min="6968" max="6974" width="4.140625" style="15" customWidth="1"/>
    <col min="6975" max="6975" width="7.85546875" style="15" customWidth="1"/>
    <col min="6976" max="6976" width="11.28515625" style="15" customWidth="1"/>
    <col min="6977" max="6981" width="2.140625" style="15" customWidth="1"/>
    <col min="6982" max="6982" width="0" style="15" hidden="1" customWidth="1"/>
    <col min="6983" max="6983" width="4.7109375" style="15" customWidth="1"/>
    <col min="6984" max="6984" width="3.85546875" style="15" customWidth="1"/>
    <col min="6985" max="6985" width="0" style="15" hidden="1" customWidth="1"/>
    <col min="6986" max="6986" width="4.85546875" style="15" customWidth="1"/>
    <col min="6987" max="6988" width="5.140625" style="15" customWidth="1"/>
    <col min="6989" max="6993" width="6.7109375" style="15" customWidth="1"/>
    <col min="6994" max="6994" width="0" style="15" hidden="1" customWidth="1"/>
    <col min="6995" max="6995" width="4.85546875" style="15" customWidth="1"/>
    <col min="6996" max="7003" width="4.140625" style="15" customWidth="1"/>
    <col min="7004" max="7222" width="9.140625" style="15"/>
    <col min="7223" max="7223" width="8.85546875" style="15" customWidth="1"/>
    <col min="7224" max="7230" width="4.140625" style="15" customWidth="1"/>
    <col min="7231" max="7231" width="7.85546875" style="15" customWidth="1"/>
    <col min="7232" max="7232" width="11.28515625" style="15" customWidth="1"/>
    <col min="7233" max="7237" width="2.140625" style="15" customWidth="1"/>
    <col min="7238" max="7238" width="0" style="15" hidden="1" customWidth="1"/>
    <col min="7239" max="7239" width="4.7109375" style="15" customWidth="1"/>
    <col min="7240" max="7240" width="3.85546875" style="15" customWidth="1"/>
    <col min="7241" max="7241" width="0" style="15" hidden="1" customWidth="1"/>
    <col min="7242" max="7242" width="4.85546875" style="15" customWidth="1"/>
    <col min="7243" max="7244" width="5.140625" style="15" customWidth="1"/>
    <col min="7245" max="7249" width="6.7109375" style="15" customWidth="1"/>
    <col min="7250" max="7250" width="0" style="15" hidden="1" customWidth="1"/>
    <col min="7251" max="7251" width="4.85546875" style="15" customWidth="1"/>
    <col min="7252" max="7259" width="4.140625" style="15" customWidth="1"/>
    <col min="7260" max="7478" width="9.140625" style="15"/>
    <col min="7479" max="7479" width="8.85546875" style="15" customWidth="1"/>
    <col min="7480" max="7486" width="4.140625" style="15" customWidth="1"/>
    <col min="7487" max="7487" width="7.85546875" style="15" customWidth="1"/>
    <col min="7488" max="7488" width="11.28515625" style="15" customWidth="1"/>
    <col min="7489" max="7493" width="2.140625" style="15" customWidth="1"/>
    <col min="7494" max="7494" width="0" style="15" hidden="1" customWidth="1"/>
    <col min="7495" max="7495" width="4.7109375" style="15" customWidth="1"/>
    <col min="7496" max="7496" width="3.85546875" style="15" customWidth="1"/>
    <col min="7497" max="7497" width="0" style="15" hidden="1" customWidth="1"/>
    <col min="7498" max="7498" width="4.85546875" style="15" customWidth="1"/>
    <col min="7499" max="7500" width="5.140625" style="15" customWidth="1"/>
    <col min="7501" max="7505" width="6.7109375" style="15" customWidth="1"/>
    <col min="7506" max="7506" width="0" style="15" hidden="1" customWidth="1"/>
    <col min="7507" max="7507" width="4.85546875" style="15" customWidth="1"/>
    <col min="7508" max="7515" width="4.140625" style="15" customWidth="1"/>
    <col min="7516" max="7734" width="9.140625" style="15"/>
    <col min="7735" max="7735" width="8.85546875" style="15" customWidth="1"/>
    <col min="7736" max="7742" width="4.140625" style="15" customWidth="1"/>
    <col min="7743" max="7743" width="7.85546875" style="15" customWidth="1"/>
    <col min="7744" max="7744" width="11.28515625" style="15" customWidth="1"/>
    <col min="7745" max="7749" width="2.140625" style="15" customWidth="1"/>
    <col min="7750" max="7750" width="0" style="15" hidden="1" customWidth="1"/>
    <col min="7751" max="7751" width="4.7109375" style="15" customWidth="1"/>
    <col min="7752" max="7752" width="3.85546875" style="15" customWidth="1"/>
    <col min="7753" max="7753" width="0" style="15" hidden="1" customWidth="1"/>
    <col min="7754" max="7754" width="4.85546875" style="15" customWidth="1"/>
    <col min="7755" max="7756" width="5.140625" style="15" customWidth="1"/>
    <col min="7757" max="7761" width="6.7109375" style="15" customWidth="1"/>
    <col min="7762" max="7762" width="0" style="15" hidden="1" customWidth="1"/>
    <col min="7763" max="7763" width="4.85546875" style="15" customWidth="1"/>
    <col min="7764" max="7771" width="4.140625" style="15" customWidth="1"/>
    <col min="7772" max="7990" width="9.140625" style="15"/>
    <col min="7991" max="7991" width="8.85546875" style="15" customWidth="1"/>
    <col min="7992" max="7998" width="4.140625" style="15" customWidth="1"/>
    <col min="7999" max="7999" width="7.85546875" style="15" customWidth="1"/>
    <col min="8000" max="8000" width="11.28515625" style="15" customWidth="1"/>
    <col min="8001" max="8005" width="2.140625" style="15" customWidth="1"/>
    <col min="8006" max="8006" width="0" style="15" hidden="1" customWidth="1"/>
    <col min="8007" max="8007" width="4.7109375" style="15" customWidth="1"/>
    <col min="8008" max="8008" width="3.85546875" style="15" customWidth="1"/>
    <col min="8009" max="8009" width="0" style="15" hidden="1" customWidth="1"/>
    <col min="8010" max="8010" width="4.85546875" style="15" customWidth="1"/>
    <col min="8011" max="8012" width="5.140625" style="15" customWidth="1"/>
    <col min="8013" max="8017" width="6.7109375" style="15" customWidth="1"/>
    <col min="8018" max="8018" width="0" style="15" hidden="1" customWidth="1"/>
    <col min="8019" max="8019" width="4.85546875" style="15" customWidth="1"/>
    <col min="8020" max="8027" width="4.140625" style="15" customWidth="1"/>
    <col min="8028" max="8246" width="9.140625" style="15"/>
    <col min="8247" max="8247" width="8.85546875" style="15" customWidth="1"/>
    <col min="8248" max="8254" width="4.140625" style="15" customWidth="1"/>
    <col min="8255" max="8255" width="7.85546875" style="15" customWidth="1"/>
    <col min="8256" max="8256" width="11.28515625" style="15" customWidth="1"/>
    <col min="8257" max="8261" width="2.140625" style="15" customWidth="1"/>
    <col min="8262" max="8262" width="0" style="15" hidden="1" customWidth="1"/>
    <col min="8263" max="8263" width="4.7109375" style="15" customWidth="1"/>
    <col min="8264" max="8264" width="3.85546875" style="15" customWidth="1"/>
    <col min="8265" max="8265" width="0" style="15" hidden="1" customWidth="1"/>
    <col min="8266" max="8266" width="4.85546875" style="15" customWidth="1"/>
    <col min="8267" max="8268" width="5.140625" style="15" customWidth="1"/>
    <col min="8269" max="8273" width="6.7109375" style="15" customWidth="1"/>
    <col min="8274" max="8274" width="0" style="15" hidden="1" customWidth="1"/>
    <col min="8275" max="8275" width="4.85546875" style="15" customWidth="1"/>
    <col min="8276" max="8283" width="4.140625" style="15" customWidth="1"/>
    <col min="8284" max="8502" width="9.140625" style="15"/>
    <col min="8503" max="8503" width="8.85546875" style="15" customWidth="1"/>
    <col min="8504" max="8510" width="4.140625" style="15" customWidth="1"/>
    <col min="8511" max="8511" width="7.85546875" style="15" customWidth="1"/>
    <col min="8512" max="8512" width="11.28515625" style="15" customWidth="1"/>
    <col min="8513" max="8517" width="2.140625" style="15" customWidth="1"/>
    <col min="8518" max="8518" width="0" style="15" hidden="1" customWidth="1"/>
    <col min="8519" max="8519" width="4.7109375" style="15" customWidth="1"/>
    <col min="8520" max="8520" width="3.85546875" style="15" customWidth="1"/>
    <col min="8521" max="8521" width="0" style="15" hidden="1" customWidth="1"/>
    <col min="8522" max="8522" width="4.85546875" style="15" customWidth="1"/>
    <col min="8523" max="8524" width="5.140625" style="15" customWidth="1"/>
    <col min="8525" max="8529" width="6.7109375" style="15" customWidth="1"/>
    <col min="8530" max="8530" width="0" style="15" hidden="1" customWidth="1"/>
    <col min="8531" max="8531" width="4.85546875" style="15" customWidth="1"/>
    <col min="8532" max="8539" width="4.140625" style="15" customWidth="1"/>
    <col min="8540" max="8758" width="9.140625" style="15"/>
    <col min="8759" max="8759" width="8.85546875" style="15" customWidth="1"/>
    <col min="8760" max="8766" width="4.140625" style="15" customWidth="1"/>
    <col min="8767" max="8767" width="7.85546875" style="15" customWidth="1"/>
    <col min="8768" max="8768" width="11.28515625" style="15" customWidth="1"/>
    <col min="8769" max="8773" width="2.140625" style="15" customWidth="1"/>
    <col min="8774" max="8774" width="0" style="15" hidden="1" customWidth="1"/>
    <col min="8775" max="8775" width="4.7109375" style="15" customWidth="1"/>
    <col min="8776" max="8776" width="3.85546875" style="15" customWidth="1"/>
    <col min="8777" max="8777" width="0" style="15" hidden="1" customWidth="1"/>
    <col min="8778" max="8778" width="4.85546875" style="15" customWidth="1"/>
    <col min="8779" max="8780" width="5.140625" style="15" customWidth="1"/>
    <col min="8781" max="8785" width="6.7109375" style="15" customWidth="1"/>
    <col min="8786" max="8786" width="0" style="15" hidden="1" customWidth="1"/>
    <col min="8787" max="8787" width="4.85546875" style="15" customWidth="1"/>
    <col min="8788" max="8795" width="4.140625" style="15" customWidth="1"/>
    <col min="8796" max="9014" width="9.140625" style="15"/>
    <col min="9015" max="9015" width="8.85546875" style="15" customWidth="1"/>
    <col min="9016" max="9022" width="4.140625" style="15" customWidth="1"/>
    <col min="9023" max="9023" width="7.85546875" style="15" customWidth="1"/>
    <col min="9024" max="9024" width="11.28515625" style="15" customWidth="1"/>
    <col min="9025" max="9029" width="2.140625" style="15" customWidth="1"/>
    <col min="9030" max="9030" width="0" style="15" hidden="1" customWidth="1"/>
    <col min="9031" max="9031" width="4.7109375" style="15" customWidth="1"/>
    <col min="9032" max="9032" width="3.85546875" style="15" customWidth="1"/>
    <col min="9033" max="9033" width="0" style="15" hidden="1" customWidth="1"/>
    <col min="9034" max="9034" width="4.85546875" style="15" customWidth="1"/>
    <col min="9035" max="9036" width="5.140625" style="15" customWidth="1"/>
    <col min="9037" max="9041" width="6.7109375" style="15" customWidth="1"/>
    <col min="9042" max="9042" width="0" style="15" hidden="1" customWidth="1"/>
    <col min="9043" max="9043" width="4.85546875" style="15" customWidth="1"/>
    <col min="9044" max="9051" width="4.140625" style="15" customWidth="1"/>
    <col min="9052" max="9270" width="9.140625" style="15"/>
    <col min="9271" max="9271" width="8.85546875" style="15" customWidth="1"/>
    <col min="9272" max="9278" width="4.140625" style="15" customWidth="1"/>
    <col min="9279" max="9279" width="7.85546875" style="15" customWidth="1"/>
    <col min="9280" max="9280" width="11.28515625" style="15" customWidth="1"/>
    <col min="9281" max="9285" width="2.140625" style="15" customWidth="1"/>
    <col min="9286" max="9286" width="0" style="15" hidden="1" customWidth="1"/>
    <col min="9287" max="9287" width="4.7109375" style="15" customWidth="1"/>
    <col min="9288" max="9288" width="3.85546875" style="15" customWidth="1"/>
    <col min="9289" max="9289" width="0" style="15" hidden="1" customWidth="1"/>
    <col min="9290" max="9290" width="4.85546875" style="15" customWidth="1"/>
    <col min="9291" max="9292" width="5.140625" style="15" customWidth="1"/>
    <col min="9293" max="9297" width="6.7109375" style="15" customWidth="1"/>
    <col min="9298" max="9298" width="0" style="15" hidden="1" customWidth="1"/>
    <col min="9299" max="9299" width="4.85546875" style="15" customWidth="1"/>
    <col min="9300" max="9307" width="4.140625" style="15" customWidth="1"/>
    <col min="9308" max="9526" width="9.140625" style="15"/>
    <col min="9527" max="9527" width="8.85546875" style="15" customWidth="1"/>
    <col min="9528" max="9534" width="4.140625" style="15" customWidth="1"/>
    <col min="9535" max="9535" width="7.85546875" style="15" customWidth="1"/>
    <col min="9536" max="9536" width="11.28515625" style="15" customWidth="1"/>
    <col min="9537" max="9541" width="2.140625" style="15" customWidth="1"/>
    <col min="9542" max="9542" width="0" style="15" hidden="1" customWidth="1"/>
    <col min="9543" max="9543" width="4.7109375" style="15" customWidth="1"/>
    <col min="9544" max="9544" width="3.85546875" style="15" customWidth="1"/>
    <col min="9545" max="9545" width="0" style="15" hidden="1" customWidth="1"/>
    <col min="9546" max="9546" width="4.85546875" style="15" customWidth="1"/>
    <col min="9547" max="9548" width="5.140625" style="15" customWidth="1"/>
    <col min="9549" max="9553" width="6.7109375" style="15" customWidth="1"/>
    <col min="9554" max="9554" width="0" style="15" hidden="1" customWidth="1"/>
    <col min="9555" max="9555" width="4.85546875" style="15" customWidth="1"/>
    <col min="9556" max="9563" width="4.140625" style="15" customWidth="1"/>
    <col min="9564" max="9782" width="9.140625" style="15"/>
    <col min="9783" max="9783" width="8.85546875" style="15" customWidth="1"/>
    <col min="9784" max="9790" width="4.140625" style="15" customWidth="1"/>
    <col min="9791" max="9791" width="7.85546875" style="15" customWidth="1"/>
    <col min="9792" max="9792" width="11.28515625" style="15" customWidth="1"/>
    <col min="9793" max="9797" width="2.140625" style="15" customWidth="1"/>
    <col min="9798" max="9798" width="0" style="15" hidden="1" customWidth="1"/>
    <col min="9799" max="9799" width="4.7109375" style="15" customWidth="1"/>
    <col min="9800" max="9800" width="3.85546875" style="15" customWidth="1"/>
    <col min="9801" max="9801" width="0" style="15" hidden="1" customWidth="1"/>
    <col min="9802" max="9802" width="4.85546875" style="15" customWidth="1"/>
    <col min="9803" max="9804" width="5.140625" style="15" customWidth="1"/>
    <col min="9805" max="9809" width="6.7109375" style="15" customWidth="1"/>
    <col min="9810" max="9810" width="0" style="15" hidden="1" customWidth="1"/>
    <col min="9811" max="9811" width="4.85546875" style="15" customWidth="1"/>
    <col min="9812" max="9819" width="4.140625" style="15" customWidth="1"/>
    <col min="9820" max="10038" width="9.140625" style="15"/>
    <col min="10039" max="10039" width="8.85546875" style="15" customWidth="1"/>
    <col min="10040" max="10046" width="4.140625" style="15" customWidth="1"/>
    <col min="10047" max="10047" width="7.85546875" style="15" customWidth="1"/>
    <col min="10048" max="10048" width="11.28515625" style="15" customWidth="1"/>
    <col min="10049" max="10053" width="2.140625" style="15" customWidth="1"/>
    <col min="10054" max="10054" width="0" style="15" hidden="1" customWidth="1"/>
    <col min="10055" max="10055" width="4.7109375" style="15" customWidth="1"/>
    <col min="10056" max="10056" width="3.85546875" style="15" customWidth="1"/>
    <col min="10057" max="10057" width="0" style="15" hidden="1" customWidth="1"/>
    <col min="10058" max="10058" width="4.85546875" style="15" customWidth="1"/>
    <col min="10059" max="10060" width="5.140625" style="15" customWidth="1"/>
    <col min="10061" max="10065" width="6.7109375" style="15" customWidth="1"/>
    <col min="10066" max="10066" width="0" style="15" hidden="1" customWidth="1"/>
    <col min="10067" max="10067" width="4.85546875" style="15" customWidth="1"/>
    <col min="10068" max="10075" width="4.140625" style="15" customWidth="1"/>
    <col min="10076" max="10294" width="9.140625" style="15"/>
    <col min="10295" max="10295" width="8.85546875" style="15" customWidth="1"/>
    <col min="10296" max="10302" width="4.140625" style="15" customWidth="1"/>
    <col min="10303" max="10303" width="7.85546875" style="15" customWidth="1"/>
    <col min="10304" max="10304" width="11.28515625" style="15" customWidth="1"/>
    <col min="10305" max="10309" width="2.140625" style="15" customWidth="1"/>
    <col min="10310" max="10310" width="0" style="15" hidden="1" customWidth="1"/>
    <col min="10311" max="10311" width="4.7109375" style="15" customWidth="1"/>
    <col min="10312" max="10312" width="3.85546875" style="15" customWidth="1"/>
    <col min="10313" max="10313" width="0" style="15" hidden="1" customWidth="1"/>
    <col min="10314" max="10314" width="4.85546875" style="15" customWidth="1"/>
    <col min="10315" max="10316" width="5.140625" style="15" customWidth="1"/>
    <col min="10317" max="10321" width="6.7109375" style="15" customWidth="1"/>
    <col min="10322" max="10322" width="0" style="15" hidden="1" customWidth="1"/>
    <col min="10323" max="10323" width="4.85546875" style="15" customWidth="1"/>
    <col min="10324" max="10331" width="4.140625" style="15" customWidth="1"/>
    <col min="10332" max="10550" width="9.140625" style="15"/>
    <col min="10551" max="10551" width="8.85546875" style="15" customWidth="1"/>
    <col min="10552" max="10558" width="4.140625" style="15" customWidth="1"/>
    <col min="10559" max="10559" width="7.85546875" style="15" customWidth="1"/>
    <col min="10560" max="10560" width="11.28515625" style="15" customWidth="1"/>
    <col min="10561" max="10565" width="2.140625" style="15" customWidth="1"/>
    <col min="10566" max="10566" width="0" style="15" hidden="1" customWidth="1"/>
    <col min="10567" max="10567" width="4.7109375" style="15" customWidth="1"/>
    <col min="10568" max="10568" width="3.85546875" style="15" customWidth="1"/>
    <col min="10569" max="10569" width="0" style="15" hidden="1" customWidth="1"/>
    <col min="10570" max="10570" width="4.85546875" style="15" customWidth="1"/>
    <col min="10571" max="10572" width="5.140625" style="15" customWidth="1"/>
    <col min="10573" max="10577" width="6.7109375" style="15" customWidth="1"/>
    <col min="10578" max="10578" width="0" style="15" hidden="1" customWidth="1"/>
    <col min="10579" max="10579" width="4.85546875" style="15" customWidth="1"/>
    <col min="10580" max="10587" width="4.140625" style="15" customWidth="1"/>
    <col min="10588" max="10806" width="9.140625" style="15"/>
    <col min="10807" max="10807" width="8.85546875" style="15" customWidth="1"/>
    <col min="10808" max="10814" width="4.140625" style="15" customWidth="1"/>
    <col min="10815" max="10815" width="7.85546875" style="15" customWidth="1"/>
    <col min="10816" max="10816" width="11.28515625" style="15" customWidth="1"/>
    <col min="10817" max="10821" width="2.140625" style="15" customWidth="1"/>
    <col min="10822" max="10822" width="0" style="15" hidden="1" customWidth="1"/>
    <col min="10823" max="10823" width="4.7109375" style="15" customWidth="1"/>
    <col min="10824" max="10824" width="3.85546875" style="15" customWidth="1"/>
    <col min="10825" max="10825" width="0" style="15" hidden="1" customWidth="1"/>
    <col min="10826" max="10826" width="4.85546875" style="15" customWidth="1"/>
    <col min="10827" max="10828" width="5.140625" style="15" customWidth="1"/>
    <col min="10829" max="10833" width="6.7109375" style="15" customWidth="1"/>
    <col min="10834" max="10834" width="0" style="15" hidden="1" customWidth="1"/>
    <col min="10835" max="10835" width="4.85546875" style="15" customWidth="1"/>
    <col min="10836" max="10843" width="4.140625" style="15" customWidth="1"/>
    <col min="10844" max="11062" width="9.140625" style="15"/>
    <col min="11063" max="11063" width="8.85546875" style="15" customWidth="1"/>
    <col min="11064" max="11070" width="4.140625" style="15" customWidth="1"/>
    <col min="11071" max="11071" width="7.85546875" style="15" customWidth="1"/>
    <col min="11072" max="11072" width="11.28515625" style="15" customWidth="1"/>
    <col min="11073" max="11077" width="2.140625" style="15" customWidth="1"/>
    <col min="11078" max="11078" width="0" style="15" hidden="1" customWidth="1"/>
    <col min="11079" max="11079" width="4.7109375" style="15" customWidth="1"/>
    <col min="11080" max="11080" width="3.85546875" style="15" customWidth="1"/>
    <col min="11081" max="11081" width="0" style="15" hidden="1" customWidth="1"/>
    <col min="11082" max="11082" width="4.85546875" style="15" customWidth="1"/>
    <col min="11083" max="11084" width="5.140625" style="15" customWidth="1"/>
    <col min="11085" max="11089" width="6.7109375" style="15" customWidth="1"/>
    <col min="11090" max="11090" width="0" style="15" hidden="1" customWidth="1"/>
    <col min="11091" max="11091" width="4.85546875" style="15" customWidth="1"/>
    <col min="11092" max="11099" width="4.140625" style="15" customWidth="1"/>
    <col min="11100" max="11318" width="9.140625" style="15"/>
    <col min="11319" max="11319" width="8.85546875" style="15" customWidth="1"/>
    <col min="11320" max="11326" width="4.140625" style="15" customWidth="1"/>
    <col min="11327" max="11327" width="7.85546875" style="15" customWidth="1"/>
    <col min="11328" max="11328" width="11.28515625" style="15" customWidth="1"/>
    <col min="11329" max="11333" width="2.140625" style="15" customWidth="1"/>
    <col min="11334" max="11334" width="0" style="15" hidden="1" customWidth="1"/>
    <col min="11335" max="11335" width="4.7109375" style="15" customWidth="1"/>
    <col min="11336" max="11336" width="3.85546875" style="15" customWidth="1"/>
    <col min="11337" max="11337" width="0" style="15" hidden="1" customWidth="1"/>
    <col min="11338" max="11338" width="4.85546875" style="15" customWidth="1"/>
    <col min="11339" max="11340" width="5.140625" style="15" customWidth="1"/>
    <col min="11341" max="11345" width="6.7109375" style="15" customWidth="1"/>
    <col min="11346" max="11346" width="0" style="15" hidden="1" customWidth="1"/>
    <col min="11347" max="11347" width="4.85546875" style="15" customWidth="1"/>
    <col min="11348" max="11355" width="4.140625" style="15" customWidth="1"/>
    <col min="11356" max="11574" width="9.140625" style="15"/>
    <col min="11575" max="11575" width="8.85546875" style="15" customWidth="1"/>
    <col min="11576" max="11582" width="4.140625" style="15" customWidth="1"/>
    <col min="11583" max="11583" width="7.85546875" style="15" customWidth="1"/>
    <col min="11584" max="11584" width="11.28515625" style="15" customWidth="1"/>
    <col min="11585" max="11589" width="2.140625" style="15" customWidth="1"/>
    <col min="11590" max="11590" width="0" style="15" hidden="1" customWidth="1"/>
    <col min="11591" max="11591" width="4.7109375" style="15" customWidth="1"/>
    <col min="11592" max="11592" width="3.85546875" style="15" customWidth="1"/>
    <col min="11593" max="11593" width="0" style="15" hidden="1" customWidth="1"/>
    <col min="11594" max="11594" width="4.85546875" style="15" customWidth="1"/>
    <col min="11595" max="11596" width="5.140625" style="15" customWidth="1"/>
    <col min="11597" max="11601" width="6.7109375" style="15" customWidth="1"/>
    <col min="11602" max="11602" width="0" style="15" hidden="1" customWidth="1"/>
    <col min="11603" max="11603" width="4.85546875" style="15" customWidth="1"/>
    <col min="11604" max="11611" width="4.140625" style="15" customWidth="1"/>
    <col min="11612" max="11830" width="9.140625" style="15"/>
    <col min="11831" max="11831" width="8.85546875" style="15" customWidth="1"/>
    <col min="11832" max="11838" width="4.140625" style="15" customWidth="1"/>
    <col min="11839" max="11839" width="7.85546875" style="15" customWidth="1"/>
    <col min="11840" max="11840" width="11.28515625" style="15" customWidth="1"/>
    <col min="11841" max="11845" width="2.140625" style="15" customWidth="1"/>
    <col min="11846" max="11846" width="0" style="15" hidden="1" customWidth="1"/>
    <col min="11847" max="11847" width="4.7109375" style="15" customWidth="1"/>
    <col min="11848" max="11848" width="3.85546875" style="15" customWidth="1"/>
    <col min="11849" max="11849" width="0" style="15" hidden="1" customWidth="1"/>
    <col min="11850" max="11850" width="4.85546875" style="15" customWidth="1"/>
    <col min="11851" max="11852" width="5.140625" style="15" customWidth="1"/>
    <col min="11853" max="11857" width="6.7109375" style="15" customWidth="1"/>
    <col min="11858" max="11858" width="0" style="15" hidden="1" customWidth="1"/>
    <col min="11859" max="11859" width="4.85546875" style="15" customWidth="1"/>
    <col min="11860" max="11867" width="4.140625" style="15" customWidth="1"/>
    <col min="11868" max="12086" width="9.140625" style="15"/>
    <col min="12087" max="12087" width="8.85546875" style="15" customWidth="1"/>
    <col min="12088" max="12094" width="4.140625" style="15" customWidth="1"/>
    <col min="12095" max="12095" width="7.85546875" style="15" customWidth="1"/>
    <col min="12096" max="12096" width="11.28515625" style="15" customWidth="1"/>
    <col min="12097" max="12101" width="2.140625" style="15" customWidth="1"/>
    <col min="12102" max="12102" width="0" style="15" hidden="1" customWidth="1"/>
    <col min="12103" max="12103" width="4.7109375" style="15" customWidth="1"/>
    <col min="12104" max="12104" width="3.85546875" style="15" customWidth="1"/>
    <col min="12105" max="12105" width="0" style="15" hidden="1" customWidth="1"/>
    <col min="12106" max="12106" width="4.85546875" style="15" customWidth="1"/>
    <col min="12107" max="12108" width="5.140625" style="15" customWidth="1"/>
    <col min="12109" max="12113" width="6.7109375" style="15" customWidth="1"/>
    <col min="12114" max="12114" width="0" style="15" hidden="1" customWidth="1"/>
    <col min="12115" max="12115" width="4.85546875" style="15" customWidth="1"/>
    <col min="12116" max="12123" width="4.140625" style="15" customWidth="1"/>
    <col min="12124" max="12342" width="9.140625" style="15"/>
    <col min="12343" max="12343" width="8.85546875" style="15" customWidth="1"/>
    <col min="12344" max="12350" width="4.140625" style="15" customWidth="1"/>
    <col min="12351" max="12351" width="7.85546875" style="15" customWidth="1"/>
    <col min="12352" max="12352" width="11.28515625" style="15" customWidth="1"/>
    <col min="12353" max="12357" width="2.140625" style="15" customWidth="1"/>
    <col min="12358" max="12358" width="0" style="15" hidden="1" customWidth="1"/>
    <col min="12359" max="12359" width="4.7109375" style="15" customWidth="1"/>
    <col min="12360" max="12360" width="3.85546875" style="15" customWidth="1"/>
    <col min="12361" max="12361" width="0" style="15" hidden="1" customWidth="1"/>
    <col min="12362" max="12362" width="4.85546875" style="15" customWidth="1"/>
    <col min="12363" max="12364" width="5.140625" style="15" customWidth="1"/>
    <col min="12365" max="12369" width="6.7109375" style="15" customWidth="1"/>
    <col min="12370" max="12370" width="0" style="15" hidden="1" customWidth="1"/>
    <col min="12371" max="12371" width="4.85546875" style="15" customWidth="1"/>
    <col min="12372" max="12379" width="4.140625" style="15" customWidth="1"/>
    <col min="12380" max="12598" width="9.140625" style="15"/>
    <col min="12599" max="12599" width="8.85546875" style="15" customWidth="1"/>
    <col min="12600" max="12606" width="4.140625" style="15" customWidth="1"/>
    <col min="12607" max="12607" width="7.85546875" style="15" customWidth="1"/>
    <col min="12608" max="12608" width="11.28515625" style="15" customWidth="1"/>
    <col min="12609" max="12613" width="2.140625" style="15" customWidth="1"/>
    <col min="12614" max="12614" width="0" style="15" hidden="1" customWidth="1"/>
    <col min="12615" max="12615" width="4.7109375" style="15" customWidth="1"/>
    <col min="12616" max="12616" width="3.85546875" style="15" customWidth="1"/>
    <col min="12617" max="12617" width="0" style="15" hidden="1" customWidth="1"/>
    <col min="12618" max="12618" width="4.85546875" style="15" customWidth="1"/>
    <col min="12619" max="12620" width="5.140625" style="15" customWidth="1"/>
    <col min="12621" max="12625" width="6.7109375" style="15" customWidth="1"/>
    <col min="12626" max="12626" width="0" style="15" hidden="1" customWidth="1"/>
    <col min="12627" max="12627" width="4.85546875" style="15" customWidth="1"/>
    <col min="12628" max="12635" width="4.140625" style="15" customWidth="1"/>
    <col min="12636" max="12854" width="9.140625" style="15"/>
    <col min="12855" max="12855" width="8.85546875" style="15" customWidth="1"/>
    <col min="12856" max="12862" width="4.140625" style="15" customWidth="1"/>
    <col min="12863" max="12863" width="7.85546875" style="15" customWidth="1"/>
    <col min="12864" max="12864" width="11.28515625" style="15" customWidth="1"/>
    <col min="12865" max="12869" width="2.140625" style="15" customWidth="1"/>
    <col min="12870" max="12870" width="0" style="15" hidden="1" customWidth="1"/>
    <col min="12871" max="12871" width="4.7109375" style="15" customWidth="1"/>
    <col min="12872" max="12872" width="3.85546875" style="15" customWidth="1"/>
    <col min="12873" max="12873" width="0" style="15" hidden="1" customWidth="1"/>
    <col min="12874" max="12874" width="4.85546875" style="15" customWidth="1"/>
    <col min="12875" max="12876" width="5.140625" style="15" customWidth="1"/>
    <col min="12877" max="12881" width="6.7109375" style="15" customWidth="1"/>
    <col min="12882" max="12882" width="0" style="15" hidden="1" customWidth="1"/>
    <col min="12883" max="12883" width="4.85546875" style="15" customWidth="1"/>
    <col min="12884" max="12891" width="4.140625" style="15" customWidth="1"/>
    <col min="12892" max="13110" width="9.140625" style="15"/>
    <col min="13111" max="13111" width="8.85546875" style="15" customWidth="1"/>
    <col min="13112" max="13118" width="4.140625" style="15" customWidth="1"/>
    <col min="13119" max="13119" width="7.85546875" style="15" customWidth="1"/>
    <col min="13120" max="13120" width="11.28515625" style="15" customWidth="1"/>
    <col min="13121" max="13125" width="2.140625" style="15" customWidth="1"/>
    <col min="13126" max="13126" width="0" style="15" hidden="1" customWidth="1"/>
    <col min="13127" max="13127" width="4.7109375" style="15" customWidth="1"/>
    <col min="13128" max="13128" width="3.85546875" style="15" customWidth="1"/>
    <col min="13129" max="13129" width="0" style="15" hidden="1" customWidth="1"/>
    <col min="13130" max="13130" width="4.85546875" style="15" customWidth="1"/>
    <col min="13131" max="13132" width="5.140625" style="15" customWidth="1"/>
    <col min="13133" max="13137" width="6.7109375" style="15" customWidth="1"/>
    <col min="13138" max="13138" width="0" style="15" hidden="1" customWidth="1"/>
    <col min="13139" max="13139" width="4.85546875" style="15" customWidth="1"/>
    <col min="13140" max="13147" width="4.140625" style="15" customWidth="1"/>
    <col min="13148" max="13366" width="9.140625" style="15"/>
    <col min="13367" max="13367" width="8.85546875" style="15" customWidth="1"/>
    <col min="13368" max="13374" width="4.140625" style="15" customWidth="1"/>
    <col min="13375" max="13375" width="7.85546875" style="15" customWidth="1"/>
    <col min="13376" max="13376" width="11.28515625" style="15" customWidth="1"/>
    <col min="13377" max="13381" width="2.140625" style="15" customWidth="1"/>
    <col min="13382" max="13382" width="0" style="15" hidden="1" customWidth="1"/>
    <col min="13383" max="13383" width="4.7109375" style="15" customWidth="1"/>
    <col min="13384" max="13384" width="3.85546875" style="15" customWidth="1"/>
    <col min="13385" max="13385" width="0" style="15" hidden="1" customWidth="1"/>
    <col min="13386" max="13386" width="4.85546875" style="15" customWidth="1"/>
    <col min="13387" max="13388" width="5.140625" style="15" customWidth="1"/>
    <col min="13389" max="13393" width="6.7109375" style="15" customWidth="1"/>
    <col min="13394" max="13394" width="0" style="15" hidden="1" customWidth="1"/>
    <col min="13395" max="13395" width="4.85546875" style="15" customWidth="1"/>
    <col min="13396" max="13403" width="4.140625" style="15" customWidth="1"/>
    <col min="13404" max="13622" width="9.140625" style="15"/>
    <col min="13623" max="13623" width="8.85546875" style="15" customWidth="1"/>
    <col min="13624" max="13630" width="4.140625" style="15" customWidth="1"/>
    <col min="13631" max="13631" width="7.85546875" style="15" customWidth="1"/>
    <col min="13632" max="13632" width="11.28515625" style="15" customWidth="1"/>
    <col min="13633" max="13637" width="2.140625" style="15" customWidth="1"/>
    <col min="13638" max="13638" width="0" style="15" hidden="1" customWidth="1"/>
    <col min="13639" max="13639" width="4.7109375" style="15" customWidth="1"/>
    <col min="13640" max="13640" width="3.85546875" style="15" customWidth="1"/>
    <col min="13641" max="13641" width="0" style="15" hidden="1" customWidth="1"/>
    <col min="13642" max="13642" width="4.85546875" style="15" customWidth="1"/>
    <col min="13643" max="13644" width="5.140625" style="15" customWidth="1"/>
    <col min="13645" max="13649" width="6.7109375" style="15" customWidth="1"/>
    <col min="13650" max="13650" width="0" style="15" hidden="1" customWidth="1"/>
    <col min="13651" max="13651" width="4.85546875" style="15" customWidth="1"/>
    <col min="13652" max="13659" width="4.140625" style="15" customWidth="1"/>
    <col min="13660" max="13878" width="9.140625" style="15"/>
    <col min="13879" max="13879" width="8.85546875" style="15" customWidth="1"/>
    <col min="13880" max="13886" width="4.140625" style="15" customWidth="1"/>
    <col min="13887" max="13887" width="7.85546875" style="15" customWidth="1"/>
    <col min="13888" max="13888" width="11.28515625" style="15" customWidth="1"/>
    <col min="13889" max="13893" width="2.140625" style="15" customWidth="1"/>
    <col min="13894" max="13894" width="0" style="15" hidden="1" customWidth="1"/>
    <col min="13895" max="13895" width="4.7109375" style="15" customWidth="1"/>
    <col min="13896" max="13896" width="3.85546875" style="15" customWidth="1"/>
    <col min="13897" max="13897" width="0" style="15" hidden="1" customWidth="1"/>
    <col min="13898" max="13898" width="4.85546875" style="15" customWidth="1"/>
    <col min="13899" max="13900" width="5.140625" style="15" customWidth="1"/>
    <col min="13901" max="13905" width="6.7109375" style="15" customWidth="1"/>
    <col min="13906" max="13906" width="0" style="15" hidden="1" customWidth="1"/>
    <col min="13907" max="13907" width="4.85546875" style="15" customWidth="1"/>
    <col min="13908" max="13915" width="4.140625" style="15" customWidth="1"/>
    <col min="13916" max="14134" width="9.140625" style="15"/>
    <col min="14135" max="14135" width="8.85546875" style="15" customWidth="1"/>
    <col min="14136" max="14142" width="4.140625" style="15" customWidth="1"/>
    <col min="14143" max="14143" width="7.85546875" style="15" customWidth="1"/>
    <col min="14144" max="14144" width="11.28515625" style="15" customWidth="1"/>
    <col min="14145" max="14149" width="2.140625" style="15" customWidth="1"/>
    <col min="14150" max="14150" width="0" style="15" hidden="1" customWidth="1"/>
    <col min="14151" max="14151" width="4.7109375" style="15" customWidth="1"/>
    <col min="14152" max="14152" width="3.85546875" style="15" customWidth="1"/>
    <col min="14153" max="14153" width="0" style="15" hidden="1" customWidth="1"/>
    <col min="14154" max="14154" width="4.85546875" style="15" customWidth="1"/>
    <col min="14155" max="14156" width="5.140625" style="15" customWidth="1"/>
    <col min="14157" max="14161" width="6.7109375" style="15" customWidth="1"/>
    <col min="14162" max="14162" width="0" style="15" hidden="1" customWidth="1"/>
    <col min="14163" max="14163" width="4.85546875" style="15" customWidth="1"/>
    <col min="14164" max="14171" width="4.140625" style="15" customWidth="1"/>
    <col min="14172" max="14390" width="9.140625" style="15"/>
    <col min="14391" max="14391" width="8.85546875" style="15" customWidth="1"/>
    <col min="14392" max="14398" width="4.140625" style="15" customWidth="1"/>
    <col min="14399" max="14399" width="7.85546875" style="15" customWidth="1"/>
    <col min="14400" max="14400" width="11.28515625" style="15" customWidth="1"/>
    <col min="14401" max="14405" width="2.140625" style="15" customWidth="1"/>
    <col min="14406" max="14406" width="0" style="15" hidden="1" customWidth="1"/>
    <col min="14407" max="14407" width="4.7109375" style="15" customWidth="1"/>
    <col min="14408" max="14408" width="3.85546875" style="15" customWidth="1"/>
    <col min="14409" max="14409" width="0" style="15" hidden="1" customWidth="1"/>
    <col min="14410" max="14410" width="4.85546875" style="15" customWidth="1"/>
    <col min="14411" max="14412" width="5.140625" style="15" customWidth="1"/>
    <col min="14413" max="14417" width="6.7109375" style="15" customWidth="1"/>
    <col min="14418" max="14418" width="0" style="15" hidden="1" customWidth="1"/>
    <col min="14419" max="14419" width="4.85546875" style="15" customWidth="1"/>
    <col min="14420" max="14427" width="4.140625" style="15" customWidth="1"/>
    <col min="14428" max="14646" width="9.140625" style="15"/>
    <col min="14647" max="14647" width="8.85546875" style="15" customWidth="1"/>
    <col min="14648" max="14654" width="4.140625" style="15" customWidth="1"/>
    <col min="14655" max="14655" width="7.85546875" style="15" customWidth="1"/>
    <col min="14656" max="14656" width="11.28515625" style="15" customWidth="1"/>
    <col min="14657" max="14661" width="2.140625" style="15" customWidth="1"/>
    <col min="14662" max="14662" width="0" style="15" hidden="1" customWidth="1"/>
    <col min="14663" max="14663" width="4.7109375" style="15" customWidth="1"/>
    <col min="14664" max="14664" width="3.85546875" style="15" customWidth="1"/>
    <col min="14665" max="14665" width="0" style="15" hidden="1" customWidth="1"/>
    <col min="14666" max="14666" width="4.85546875" style="15" customWidth="1"/>
    <col min="14667" max="14668" width="5.140625" style="15" customWidth="1"/>
    <col min="14669" max="14673" width="6.7109375" style="15" customWidth="1"/>
    <col min="14674" max="14674" width="0" style="15" hidden="1" customWidth="1"/>
    <col min="14675" max="14675" width="4.85546875" style="15" customWidth="1"/>
    <col min="14676" max="14683" width="4.140625" style="15" customWidth="1"/>
    <col min="14684" max="14902" width="9.140625" style="15"/>
    <col min="14903" max="14903" width="8.85546875" style="15" customWidth="1"/>
    <col min="14904" max="14910" width="4.140625" style="15" customWidth="1"/>
    <col min="14911" max="14911" width="7.85546875" style="15" customWidth="1"/>
    <col min="14912" max="14912" width="11.28515625" style="15" customWidth="1"/>
    <col min="14913" max="14917" width="2.140625" style="15" customWidth="1"/>
    <col min="14918" max="14918" width="0" style="15" hidden="1" customWidth="1"/>
    <col min="14919" max="14919" width="4.7109375" style="15" customWidth="1"/>
    <col min="14920" max="14920" width="3.85546875" style="15" customWidth="1"/>
    <col min="14921" max="14921" width="0" style="15" hidden="1" customWidth="1"/>
    <col min="14922" max="14922" width="4.85546875" style="15" customWidth="1"/>
    <col min="14923" max="14924" width="5.140625" style="15" customWidth="1"/>
    <col min="14925" max="14929" width="6.7109375" style="15" customWidth="1"/>
    <col min="14930" max="14930" width="0" style="15" hidden="1" customWidth="1"/>
    <col min="14931" max="14931" width="4.85546875" style="15" customWidth="1"/>
    <col min="14932" max="14939" width="4.140625" style="15" customWidth="1"/>
    <col min="14940" max="15158" width="9.140625" style="15"/>
    <col min="15159" max="15159" width="8.85546875" style="15" customWidth="1"/>
    <col min="15160" max="15166" width="4.140625" style="15" customWidth="1"/>
    <col min="15167" max="15167" width="7.85546875" style="15" customWidth="1"/>
    <col min="15168" max="15168" width="11.28515625" style="15" customWidth="1"/>
    <col min="15169" max="15173" width="2.140625" style="15" customWidth="1"/>
    <col min="15174" max="15174" width="0" style="15" hidden="1" customWidth="1"/>
    <col min="15175" max="15175" width="4.7109375" style="15" customWidth="1"/>
    <col min="15176" max="15176" width="3.85546875" style="15" customWidth="1"/>
    <col min="15177" max="15177" width="0" style="15" hidden="1" customWidth="1"/>
    <col min="15178" max="15178" width="4.85546875" style="15" customWidth="1"/>
    <col min="15179" max="15180" width="5.140625" style="15" customWidth="1"/>
    <col min="15181" max="15185" width="6.7109375" style="15" customWidth="1"/>
    <col min="15186" max="15186" width="0" style="15" hidden="1" customWidth="1"/>
    <col min="15187" max="15187" width="4.85546875" style="15" customWidth="1"/>
    <col min="15188" max="15195" width="4.140625" style="15" customWidth="1"/>
    <col min="15196" max="15414" width="9.140625" style="15"/>
    <col min="15415" max="15415" width="8.85546875" style="15" customWidth="1"/>
    <col min="15416" max="15422" width="4.140625" style="15" customWidth="1"/>
    <col min="15423" max="15423" width="7.85546875" style="15" customWidth="1"/>
    <col min="15424" max="15424" width="11.28515625" style="15" customWidth="1"/>
    <col min="15425" max="15429" width="2.140625" style="15" customWidth="1"/>
    <col min="15430" max="15430" width="0" style="15" hidden="1" customWidth="1"/>
    <col min="15431" max="15431" width="4.7109375" style="15" customWidth="1"/>
    <col min="15432" max="15432" width="3.85546875" style="15" customWidth="1"/>
    <col min="15433" max="15433" width="0" style="15" hidden="1" customWidth="1"/>
    <col min="15434" max="15434" width="4.85546875" style="15" customWidth="1"/>
    <col min="15435" max="15436" width="5.140625" style="15" customWidth="1"/>
    <col min="15437" max="15441" width="6.7109375" style="15" customWidth="1"/>
    <col min="15442" max="15442" width="0" style="15" hidden="1" customWidth="1"/>
    <col min="15443" max="15443" width="4.85546875" style="15" customWidth="1"/>
    <col min="15444" max="15451" width="4.140625" style="15" customWidth="1"/>
    <col min="15452" max="15670" width="9.140625" style="15"/>
    <col min="15671" max="15671" width="8.85546875" style="15" customWidth="1"/>
    <col min="15672" max="15678" width="4.140625" style="15" customWidth="1"/>
    <col min="15679" max="15679" width="7.85546875" style="15" customWidth="1"/>
    <col min="15680" max="15680" width="11.28515625" style="15" customWidth="1"/>
    <col min="15681" max="15685" width="2.140625" style="15" customWidth="1"/>
    <col min="15686" max="15686" width="0" style="15" hidden="1" customWidth="1"/>
    <col min="15687" max="15687" width="4.7109375" style="15" customWidth="1"/>
    <col min="15688" max="15688" width="3.85546875" style="15" customWidth="1"/>
    <col min="15689" max="15689" width="0" style="15" hidden="1" customWidth="1"/>
    <col min="15690" max="15690" width="4.85546875" style="15" customWidth="1"/>
    <col min="15691" max="15692" width="5.140625" style="15" customWidth="1"/>
    <col min="15693" max="15697" width="6.7109375" style="15" customWidth="1"/>
    <col min="15698" max="15698" width="0" style="15" hidden="1" customWidth="1"/>
    <col min="15699" max="15699" width="4.85546875" style="15" customWidth="1"/>
    <col min="15700" max="15707" width="4.140625" style="15" customWidth="1"/>
    <col min="15708" max="15926" width="9.140625" style="15"/>
    <col min="15927" max="15927" width="8.85546875" style="15" customWidth="1"/>
    <col min="15928" max="15934" width="4.140625" style="15" customWidth="1"/>
    <col min="15935" max="15935" width="7.85546875" style="15" customWidth="1"/>
    <col min="15936" max="15936" width="11.28515625" style="15" customWidth="1"/>
    <col min="15937" max="15941" width="2.140625" style="15" customWidth="1"/>
    <col min="15942" max="15942" width="0" style="15" hidden="1" customWidth="1"/>
    <col min="15943" max="15943" width="4.7109375" style="15" customWidth="1"/>
    <col min="15944" max="15944" width="3.85546875" style="15" customWidth="1"/>
    <col min="15945" max="15945" width="0" style="15" hidden="1" customWidth="1"/>
    <col min="15946" max="15946" width="4.85546875" style="15" customWidth="1"/>
    <col min="15947" max="15948" width="5.140625" style="15" customWidth="1"/>
    <col min="15949" max="15953" width="6.7109375" style="15" customWidth="1"/>
    <col min="15954" max="15954" width="0" style="15" hidden="1" customWidth="1"/>
    <col min="15955" max="15955" width="4.85546875" style="15" customWidth="1"/>
    <col min="15956" max="15963" width="4.140625" style="15" customWidth="1"/>
    <col min="15964" max="16182" width="9.140625" style="15"/>
    <col min="16183" max="16183" width="8.85546875" style="15" customWidth="1"/>
    <col min="16184" max="16190" width="4.140625" style="15" customWidth="1"/>
    <col min="16191" max="16191" width="7.85546875" style="15" customWidth="1"/>
    <col min="16192" max="16192" width="11.28515625" style="15" customWidth="1"/>
    <col min="16193" max="16197" width="2.140625" style="15" customWidth="1"/>
    <col min="16198" max="16198" width="0" style="15" hidden="1" customWidth="1"/>
    <col min="16199" max="16199" width="4.7109375" style="15" customWidth="1"/>
    <col min="16200" max="16200" width="3.85546875" style="15" customWidth="1"/>
    <col min="16201" max="16201" width="0" style="15" hidden="1" customWidth="1"/>
    <col min="16202" max="16202" width="4.85546875" style="15" customWidth="1"/>
    <col min="16203" max="16204" width="5.140625" style="15" customWidth="1"/>
    <col min="16205" max="16209" width="6.7109375" style="15" customWidth="1"/>
    <col min="16210" max="16210" width="0" style="15" hidden="1" customWidth="1"/>
    <col min="16211" max="16211" width="4.85546875" style="15" customWidth="1"/>
    <col min="16212" max="16219" width="4.140625" style="15" customWidth="1"/>
    <col min="16220" max="16384" width="9.140625" style="15"/>
  </cols>
  <sheetData>
    <row r="1" spans="6:92" ht="4.5" hidden="1" customHeight="1">
      <c r="F1" s="1038"/>
      <c r="AU1" s="40"/>
    </row>
    <row r="2" spans="6:92" ht="9.75" hidden="1" customHeight="1">
      <c r="F2" s="2689" t="s">
        <v>56</v>
      </c>
      <c r="G2" s="2689"/>
      <c r="H2" s="2689"/>
      <c r="I2" s="2689"/>
      <c r="J2" s="2689"/>
      <c r="K2" s="2689"/>
      <c r="L2" s="2689"/>
      <c r="M2" s="2689"/>
      <c r="N2" s="2689"/>
      <c r="O2" s="2689"/>
      <c r="P2" s="2689"/>
      <c r="Q2" s="2689"/>
      <c r="R2" s="2689"/>
      <c r="S2" s="2689"/>
      <c r="T2" s="2689"/>
      <c r="U2" s="2689"/>
      <c r="V2" s="2689"/>
      <c r="W2" s="2689"/>
      <c r="X2" s="2689"/>
      <c r="Y2" s="2689"/>
      <c r="Z2" s="2689"/>
      <c r="AA2" s="2689"/>
      <c r="AB2" s="2689"/>
      <c r="AC2" s="2689"/>
      <c r="AD2" s="2689"/>
      <c r="AE2" s="2689"/>
      <c r="AF2" s="2689"/>
      <c r="AG2" s="2689"/>
      <c r="AH2" s="2689"/>
      <c r="AI2" s="2689"/>
      <c r="AJ2" s="2689"/>
      <c r="AK2" s="2689"/>
      <c r="AL2" s="2689"/>
      <c r="AM2" s="2689"/>
      <c r="AN2" s="2689"/>
      <c r="AO2" s="2689"/>
      <c r="AP2" s="2689"/>
      <c r="AQ2" s="2689"/>
      <c r="AR2" s="2689"/>
      <c r="AS2" s="2689"/>
      <c r="AT2" s="2689"/>
      <c r="AU2" s="2689"/>
      <c r="AV2" s="2689"/>
      <c r="AW2" s="2689"/>
      <c r="AX2" s="2689"/>
      <c r="AY2" s="2689"/>
      <c r="AZ2" s="2689"/>
      <c r="BA2" s="2689"/>
      <c r="BB2" s="2689"/>
      <c r="BC2" s="2689"/>
      <c r="BD2" s="2689"/>
      <c r="BE2" s="2689"/>
      <c r="BF2" s="2689"/>
      <c r="BG2" s="2689"/>
      <c r="BH2" s="62"/>
      <c r="BI2" s="62"/>
      <c r="BJ2" s="1268"/>
      <c r="BK2" s="1268"/>
      <c r="BL2" s="1268"/>
      <c r="BM2" s="15"/>
      <c r="BN2" s="63"/>
      <c r="BO2" s="63"/>
      <c r="BP2" s="15"/>
      <c r="BQ2" s="15"/>
      <c r="BR2" s="15"/>
      <c r="BS2" s="15"/>
      <c r="BT2" s="62"/>
      <c r="BU2" s="1268"/>
      <c r="BV2" s="1268"/>
      <c r="BW2" s="1268"/>
      <c r="BX2" s="15"/>
      <c r="BY2" s="63"/>
      <c r="BZ2" s="15"/>
      <c r="CA2" s="15"/>
      <c r="CB2" s="15"/>
    </row>
    <row r="3" spans="6:92" s="16" customFormat="1" ht="16.5" hidden="1" customHeight="1">
      <c r="F3" s="2690" t="s">
        <v>2</v>
      </c>
      <c r="G3" s="2692" t="s">
        <v>3</v>
      </c>
      <c r="H3" s="2693"/>
      <c r="I3" s="2693"/>
      <c r="J3" s="2693"/>
      <c r="K3" s="2694"/>
      <c r="L3" s="2698" t="s">
        <v>4</v>
      </c>
      <c r="M3" s="2699"/>
      <c r="N3" s="2699"/>
      <c r="O3" s="2702" t="s">
        <v>5</v>
      </c>
      <c r="P3" s="2702"/>
      <c r="Q3" s="2702"/>
      <c r="R3" s="2702"/>
      <c r="S3" s="2702"/>
      <c r="T3" s="2630" t="s">
        <v>6</v>
      </c>
      <c r="U3" s="2630"/>
      <c r="V3" s="2630"/>
      <c r="W3" s="2630"/>
      <c r="X3" s="2630"/>
      <c r="Y3" s="2630"/>
      <c r="Z3" s="2630"/>
      <c r="AA3" s="2630"/>
      <c r="AB3" s="2630"/>
      <c r="AC3" s="2630"/>
      <c r="AD3" s="2704"/>
      <c r="AE3" s="2706" t="s">
        <v>87</v>
      </c>
      <c r="AF3" s="2630"/>
      <c r="AG3" s="2630"/>
      <c r="AH3" s="2630"/>
      <c r="AI3" s="2630"/>
      <c r="AJ3" s="2630"/>
      <c r="AK3" s="2630"/>
      <c r="AL3" s="2630"/>
      <c r="AM3" s="2630"/>
      <c r="AN3" s="2704"/>
      <c r="AO3" s="2706" t="s">
        <v>7</v>
      </c>
      <c r="AP3" s="2630"/>
      <c r="AQ3" s="2630"/>
      <c r="AR3" s="2630"/>
      <c r="AS3" s="2630"/>
      <c r="AT3" s="2630"/>
      <c r="AU3" s="2630"/>
      <c r="AV3" s="2630"/>
      <c r="AW3" s="2630"/>
      <c r="AX3" s="2630"/>
      <c r="AY3" s="2630"/>
      <c r="AZ3" s="2704"/>
      <c r="BA3" s="2706" t="s">
        <v>8</v>
      </c>
      <c r="BB3" s="2630"/>
      <c r="BC3" s="2630"/>
      <c r="BD3" s="2630"/>
      <c r="BE3" s="2630"/>
      <c r="BF3" s="2630"/>
      <c r="BG3" s="2631"/>
      <c r="BH3" s="62"/>
      <c r="BI3" s="62"/>
      <c r="BJ3" s="1268"/>
      <c r="BK3" s="1268"/>
      <c r="BL3" s="1268"/>
      <c r="BM3" s="15"/>
      <c r="BN3" s="63"/>
      <c r="BO3" s="63"/>
      <c r="BP3" s="15"/>
      <c r="BQ3" s="15"/>
      <c r="BR3" s="15"/>
      <c r="BS3" s="15"/>
      <c r="BT3" s="62"/>
      <c r="BU3" s="1268"/>
      <c r="BV3" s="1268"/>
      <c r="BW3" s="1268"/>
      <c r="BX3" s="15"/>
      <c r="BY3" s="63"/>
      <c r="BZ3" s="15"/>
      <c r="CA3" s="15"/>
      <c r="CB3" s="15"/>
      <c r="CC3" s="15"/>
    </row>
    <row r="4" spans="6:92" s="16" customFormat="1" ht="5.25" hidden="1" customHeight="1">
      <c r="F4" s="2691"/>
      <c r="G4" s="2695"/>
      <c r="H4" s="2696"/>
      <c r="I4" s="2696"/>
      <c r="J4" s="2696"/>
      <c r="K4" s="2697"/>
      <c r="L4" s="2700"/>
      <c r="M4" s="2701"/>
      <c r="N4" s="2701"/>
      <c r="O4" s="2703"/>
      <c r="P4" s="2703"/>
      <c r="Q4" s="2703"/>
      <c r="R4" s="2703"/>
      <c r="S4" s="2703"/>
      <c r="T4" s="2705"/>
      <c r="U4" s="2705"/>
      <c r="V4" s="2705"/>
      <c r="W4" s="2705"/>
      <c r="X4" s="2705"/>
      <c r="Y4" s="2705"/>
      <c r="Z4" s="2705"/>
      <c r="AA4" s="2705"/>
      <c r="AB4" s="2705"/>
      <c r="AC4" s="2705"/>
      <c r="AD4" s="2614"/>
      <c r="AE4" s="2707"/>
      <c r="AF4" s="2705"/>
      <c r="AG4" s="2705"/>
      <c r="AH4" s="2705"/>
      <c r="AI4" s="2705"/>
      <c r="AJ4" s="2705"/>
      <c r="AK4" s="2705"/>
      <c r="AL4" s="2705"/>
      <c r="AM4" s="2705"/>
      <c r="AN4" s="2614"/>
      <c r="AO4" s="2707"/>
      <c r="AP4" s="2705"/>
      <c r="AQ4" s="2705"/>
      <c r="AR4" s="2705"/>
      <c r="AS4" s="2705"/>
      <c r="AT4" s="2705"/>
      <c r="AU4" s="2705"/>
      <c r="AV4" s="2705"/>
      <c r="AW4" s="2705"/>
      <c r="AX4" s="2705"/>
      <c r="AY4" s="2705"/>
      <c r="AZ4" s="2614"/>
      <c r="BA4" s="2707"/>
      <c r="BB4" s="2705"/>
      <c r="BC4" s="2705"/>
      <c r="BD4" s="2705"/>
      <c r="BE4" s="2705"/>
      <c r="BF4" s="2705"/>
      <c r="BG4" s="2708"/>
      <c r="BH4" s="62"/>
      <c r="BI4" s="62"/>
      <c r="BJ4" s="1268"/>
      <c r="BK4" s="1268"/>
      <c r="BL4" s="1268"/>
      <c r="BM4" s="15"/>
      <c r="BN4" s="63"/>
      <c r="BO4" s="63"/>
      <c r="BP4" s="15"/>
      <c r="BQ4" s="15"/>
      <c r="BR4" s="15"/>
      <c r="BS4" s="15"/>
      <c r="BT4" s="62"/>
      <c r="BU4" s="1268"/>
      <c r="BV4" s="1268"/>
      <c r="BW4" s="1268"/>
      <c r="BX4" s="15"/>
      <c r="BY4" s="63"/>
      <c r="BZ4" s="15"/>
      <c r="CA4" s="15"/>
      <c r="CB4" s="15"/>
      <c r="CC4" s="15"/>
    </row>
    <row r="5" spans="6:92" ht="9.75" hidden="1" customHeight="1">
      <c r="F5" s="1039">
        <v>1</v>
      </c>
      <c r="G5" s="2682">
        <v>2</v>
      </c>
      <c r="H5" s="2682"/>
      <c r="I5" s="2682"/>
      <c r="J5" s="2682"/>
      <c r="K5" s="2684"/>
      <c r="L5" s="2681">
        <v>3</v>
      </c>
      <c r="M5" s="2682"/>
      <c r="N5" s="2682"/>
      <c r="O5" s="2685">
        <v>4</v>
      </c>
      <c r="P5" s="2685"/>
      <c r="Q5" s="2685"/>
      <c r="R5" s="2685"/>
      <c r="S5" s="2685"/>
      <c r="T5" s="2682">
        <v>5</v>
      </c>
      <c r="U5" s="2682"/>
      <c r="V5" s="2682"/>
      <c r="W5" s="2682"/>
      <c r="X5" s="2682"/>
      <c r="Y5" s="2682"/>
      <c r="Z5" s="2682"/>
      <c r="AA5" s="2682"/>
      <c r="AB5" s="2682"/>
      <c r="AC5" s="2682"/>
      <c r="AD5" s="2684"/>
      <c r="AE5" s="2686">
        <v>6</v>
      </c>
      <c r="AF5" s="2687"/>
      <c r="AG5" s="2687"/>
      <c r="AH5" s="2687"/>
      <c r="AI5" s="2687"/>
      <c r="AJ5" s="2687"/>
      <c r="AK5" s="2687"/>
      <c r="AL5" s="2687"/>
      <c r="AM5" s="2687"/>
      <c r="AN5" s="2688"/>
      <c r="AO5" s="2681">
        <v>7</v>
      </c>
      <c r="AP5" s="2682"/>
      <c r="AQ5" s="2682"/>
      <c r="AR5" s="2682"/>
      <c r="AS5" s="2682"/>
      <c r="AT5" s="2682"/>
      <c r="AU5" s="2682"/>
      <c r="AV5" s="2682"/>
      <c r="AW5" s="2682"/>
      <c r="AX5" s="2682"/>
      <c r="AY5" s="2682"/>
      <c r="AZ5" s="2684"/>
      <c r="BA5" s="2681">
        <v>8</v>
      </c>
      <c r="BB5" s="2682"/>
      <c r="BC5" s="2682"/>
      <c r="BD5" s="2682"/>
      <c r="BE5" s="2682"/>
      <c r="BF5" s="2682"/>
      <c r="BG5" s="2683"/>
      <c r="BH5" s="62"/>
      <c r="BI5" s="62"/>
      <c r="BJ5" s="1268"/>
      <c r="BK5" s="1268"/>
      <c r="BL5" s="1268"/>
      <c r="BM5" s="15"/>
      <c r="BN5" s="63"/>
      <c r="BO5" s="63"/>
      <c r="BP5" s="15"/>
      <c r="BQ5" s="15"/>
      <c r="BR5" s="15"/>
      <c r="BS5" s="15"/>
      <c r="BT5" s="62"/>
      <c r="BU5" s="1268"/>
      <c r="BV5" s="1268"/>
      <c r="BW5" s="1268"/>
      <c r="BX5" s="15"/>
      <c r="BY5" s="63"/>
      <c r="BZ5" s="15"/>
      <c r="CA5" s="15"/>
      <c r="CB5" s="15"/>
    </row>
    <row r="6" spans="6:92" ht="11.25" hidden="1">
      <c r="F6" s="1040" t="s">
        <v>9</v>
      </c>
      <c r="G6" s="2085">
        <f>(AJ160+AO160)/36</f>
        <v>39</v>
      </c>
      <c r="H6" s="2086"/>
      <c r="I6" s="2086"/>
      <c r="J6" s="2086"/>
      <c r="K6" s="2098"/>
      <c r="L6" s="2085">
        <f>(AJ161+AO161)/36</f>
        <v>0</v>
      </c>
      <c r="M6" s="2086"/>
      <c r="N6" s="2086"/>
      <c r="O6" s="2099">
        <f>(AJ162+AO162)/36</f>
        <v>0</v>
      </c>
      <c r="P6" s="2099"/>
      <c r="Q6" s="2099"/>
      <c r="R6" s="2099"/>
      <c r="S6" s="2099"/>
      <c r="T6" s="2086">
        <f>+AP19</f>
        <v>2</v>
      </c>
      <c r="U6" s="2086"/>
      <c r="V6" s="2086"/>
      <c r="W6" s="2086"/>
      <c r="X6" s="2086"/>
      <c r="Y6" s="2086"/>
      <c r="Z6" s="2086"/>
      <c r="AA6" s="2086"/>
      <c r="AB6" s="2086"/>
      <c r="AC6" s="2086"/>
      <c r="AD6" s="2098"/>
      <c r="AE6" s="2100">
        <f>(AJ165+AO165)/36</f>
        <v>8.3333333333333329E-2</v>
      </c>
      <c r="AF6" s="2101"/>
      <c r="AG6" s="2101"/>
      <c r="AH6" s="2101"/>
      <c r="AI6" s="2101"/>
      <c r="AJ6" s="2101"/>
      <c r="AK6" s="2101"/>
      <c r="AL6" s="2101"/>
      <c r="AM6" s="2101"/>
      <c r="AN6" s="2102"/>
      <c r="AO6" s="2085">
        <v>11</v>
      </c>
      <c r="AP6" s="2086"/>
      <c r="AQ6" s="2086"/>
      <c r="AR6" s="2086"/>
      <c r="AS6" s="2086"/>
      <c r="AT6" s="2086"/>
      <c r="AU6" s="2086"/>
      <c r="AV6" s="2086"/>
      <c r="AW6" s="2086"/>
      <c r="AX6" s="2086"/>
      <c r="AY6" s="2086"/>
      <c r="AZ6" s="2098"/>
      <c r="BA6" s="2670">
        <f>SUM(G6:AU6)</f>
        <v>52.083333333333336</v>
      </c>
      <c r="BB6" s="2671"/>
      <c r="BC6" s="2671"/>
      <c r="BD6" s="2671"/>
      <c r="BE6" s="2671"/>
      <c r="BF6" s="2671"/>
      <c r="BG6" s="2672"/>
      <c r="BH6" s="62"/>
      <c r="BI6" s="62"/>
      <c r="BJ6" s="1268"/>
      <c r="BK6" s="1268"/>
      <c r="BL6" s="1268"/>
      <c r="BM6" s="15"/>
      <c r="BN6" s="63"/>
      <c r="BO6" s="63"/>
      <c r="BP6" s="15"/>
      <c r="BQ6" s="15"/>
      <c r="BR6" s="15"/>
      <c r="BS6" s="15"/>
      <c r="BT6" s="62"/>
      <c r="BU6" s="1268"/>
      <c r="BV6" s="1268"/>
      <c r="BW6" s="1268"/>
      <c r="BX6" s="15"/>
      <c r="BY6" s="63"/>
      <c r="BZ6" s="15"/>
      <c r="CA6" s="15"/>
      <c r="CB6" s="15"/>
    </row>
    <row r="7" spans="6:92" ht="11.25" hidden="1">
      <c r="F7" s="1040" t="s">
        <v>10</v>
      </c>
      <c r="G7" s="2085">
        <f>(AU160+BA160)/36</f>
        <v>33</v>
      </c>
      <c r="H7" s="2086"/>
      <c r="I7" s="2086"/>
      <c r="J7" s="2086"/>
      <c r="K7" s="2098"/>
      <c r="L7" s="2085">
        <f>(AU161+BA161)/36</f>
        <v>7</v>
      </c>
      <c r="M7" s="2086"/>
      <c r="N7" s="2086"/>
      <c r="O7" s="2099">
        <f>(AU162+BA162)/36</f>
        <v>0</v>
      </c>
      <c r="P7" s="2099"/>
      <c r="Q7" s="2099"/>
      <c r="R7" s="2099"/>
      <c r="S7" s="2099"/>
      <c r="T7" s="2086">
        <f>+AV19+BB19</f>
        <v>2</v>
      </c>
      <c r="U7" s="2086"/>
      <c r="V7" s="2086"/>
      <c r="W7" s="2086"/>
      <c r="X7" s="2086"/>
      <c r="Y7" s="2086"/>
      <c r="Z7" s="2086"/>
      <c r="AA7" s="2086"/>
      <c r="AB7" s="2086"/>
      <c r="AC7" s="2086"/>
      <c r="AD7" s="2098"/>
      <c r="AE7" s="2100">
        <f>(AU165+BA165)/36</f>
        <v>0.22222222222222221</v>
      </c>
      <c r="AF7" s="2101"/>
      <c r="AG7" s="2101"/>
      <c r="AH7" s="2101"/>
      <c r="AI7" s="2101"/>
      <c r="AJ7" s="2101"/>
      <c r="AK7" s="2101"/>
      <c r="AL7" s="2101"/>
      <c r="AM7" s="2101"/>
      <c r="AN7" s="2102"/>
      <c r="AO7" s="2085">
        <v>10</v>
      </c>
      <c r="AP7" s="2086"/>
      <c r="AQ7" s="2086"/>
      <c r="AR7" s="2086"/>
      <c r="AS7" s="2086"/>
      <c r="AT7" s="2086"/>
      <c r="AU7" s="2086"/>
      <c r="AV7" s="2086"/>
      <c r="AW7" s="2086"/>
      <c r="AX7" s="2086"/>
      <c r="AY7" s="2086"/>
      <c r="AZ7" s="2098"/>
      <c r="BA7" s="2670">
        <f>SUM(G7:AU7)</f>
        <v>52.222222222222221</v>
      </c>
      <c r="BB7" s="2671"/>
      <c r="BC7" s="2671"/>
      <c r="BD7" s="2671"/>
      <c r="BE7" s="2671"/>
      <c r="BF7" s="2671"/>
      <c r="BG7" s="2672"/>
      <c r="BH7" s="62"/>
      <c r="BI7" s="62"/>
      <c r="BJ7" s="1268"/>
      <c r="BK7" s="1268"/>
      <c r="BL7" s="1268"/>
      <c r="BM7" s="15"/>
      <c r="BN7" s="63"/>
      <c r="BO7" s="63"/>
      <c r="BP7" s="15"/>
      <c r="BQ7" s="15"/>
      <c r="BR7" s="15"/>
      <c r="BS7" s="15"/>
      <c r="BT7" s="62"/>
      <c r="BU7" s="1268"/>
      <c r="BV7" s="1268"/>
      <c r="BW7" s="1268"/>
      <c r="BX7" s="15"/>
      <c r="BY7" s="63"/>
      <c r="BZ7" s="15"/>
      <c r="CA7" s="15"/>
      <c r="CB7" s="15"/>
    </row>
    <row r="8" spans="6:92" ht="11.25" hidden="1">
      <c r="F8" s="1040" t="s">
        <v>11</v>
      </c>
      <c r="G8" s="2085">
        <f>(BG160+BM160)/36</f>
        <v>19</v>
      </c>
      <c r="H8" s="2086"/>
      <c r="I8" s="2086"/>
      <c r="J8" s="2086"/>
      <c r="K8" s="2098"/>
      <c r="L8" s="2085">
        <f>(BG161+BM161)/36</f>
        <v>5</v>
      </c>
      <c r="M8" s="2086"/>
      <c r="N8" s="2086"/>
      <c r="O8" s="2099">
        <f>(BG162+BM162)/36</f>
        <v>10</v>
      </c>
      <c r="P8" s="2099"/>
      <c r="Q8" s="2099"/>
      <c r="R8" s="2099"/>
      <c r="S8" s="2099"/>
      <c r="T8" s="2086">
        <f>+BN19</f>
        <v>0.8</v>
      </c>
      <c r="U8" s="2086"/>
      <c r="V8" s="2086"/>
      <c r="W8" s="2086"/>
      <c r="X8" s="2086"/>
      <c r="Y8" s="2086"/>
      <c r="Z8" s="2086"/>
      <c r="AA8" s="2086"/>
      <c r="AB8" s="2086"/>
      <c r="AC8" s="2086"/>
      <c r="AD8" s="2098"/>
      <c r="AE8" s="2100">
        <f>(BG165+BM165)/36</f>
        <v>0.16666666666666666</v>
      </c>
      <c r="AF8" s="2101"/>
      <c r="AG8" s="2101"/>
      <c r="AH8" s="2101"/>
      <c r="AI8" s="2101"/>
      <c r="AJ8" s="2101"/>
      <c r="AK8" s="2101"/>
      <c r="AL8" s="2101"/>
      <c r="AM8" s="2101"/>
      <c r="AN8" s="2102"/>
      <c r="AO8" s="2085">
        <v>11</v>
      </c>
      <c r="AP8" s="2086"/>
      <c r="AQ8" s="2086"/>
      <c r="AR8" s="2086"/>
      <c r="AS8" s="2086"/>
      <c r="AT8" s="2086"/>
      <c r="AU8" s="2086"/>
      <c r="AV8" s="2086"/>
      <c r="AW8" s="2086"/>
      <c r="AX8" s="2086"/>
      <c r="AY8" s="2086"/>
      <c r="AZ8" s="2098"/>
      <c r="BA8" s="2670">
        <f>SUM(G8:AU8)</f>
        <v>45.966666666666661</v>
      </c>
      <c r="BB8" s="2671"/>
      <c r="BC8" s="2671"/>
      <c r="BD8" s="2671"/>
      <c r="BE8" s="2671"/>
      <c r="BF8" s="2671"/>
      <c r="BG8" s="2672"/>
      <c r="BH8" s="62"/>
      <c r="BI8" s="62"/>
      <c r="BJ8" s="1268"/>
      <c r="BK8" s="1268"/>
      <c r="BL8" s="1268"/>
      <c r="BM8" s="15"/>
      <c r="BN8" s="63"/>
      <c r="BO8" s="63"/>
      <c r="BP8" s="15"/>
      <c r="BQ8" s="15"/>
      <c r="BR8" s="15"/>
      <c r="BS8" s="15"/>
      <c r="BT8" s="62"/>
      <c r="BU8" s="1268"/>
      <c r="BV8" s="1268"/>
      <c r="BW8" s="1268"/>
      <c r="BX8" s="15"/>
      <c r="BY8" s="63"/>
      <c r="BZ8" s="15"/>
      <c r="CA8" s="15"/>
      <c r="CB8" s="15"/>
    </row>
    <row r="9" spans="6:92" ht="11.25" hidden="1">
      <c r="F9" s="1040" t="s">
        <v>114</v>
      </c>
      <c r="G9" s="2085">
        <f>(CC160+CI160)/36</f>
        <v>0</v>
      </c>
      <c r="H9" s="2086"/>
      <c r="I9" s="2086"/>
      <c r="J9" s="2086"/>
      <c r="K9" s="2098"/>
      <c r="L9" s="2085">
        <f>(CC161+M11)/36</f>
        <v>0</v>
      </c>
      <c r="M9" s="2086"/>
      <c r="N9" s="2086"/>
      <c r="O9" s="2099">
        <f>( CC162+CI162)/36</f>
        <v>0</v>
      </c>
      <c r="P9" s="2099"/>
      <c r="Q9" s="2099"/>
      <c r="R9" s="2099"/>
      <c r="S9" s="2099"/>
      <c r="T9" s="2086">
        <f>+CD19+CJ19</f>
        <v>2</v>
      </c>
      <c r="U9" s="2086"/>
      <c r="V9" s="2086"/>
      <c r="W9" s="2086"/>
      <c r="X9" s="2086"/>
      <c r="Y9" s="2086"/>
      <c r="Z9" s="2086"/>
      <c r="AA9" s="2086"/>
      <c r="AB9" s="2086"/>
      <c r="AC9" s="2086"/>
      <c r="AD9" s="2098"/>
      <c r="AE9" s="2100">
        <v>6</v>
      </c>
      <c r="AF9" s="2101"/>
      <c r="AG9" s="2101"/>
      <c r="AH9" s="2101"/>
      <c r="AI9" s="2101"/>
      <c r="AJ9" s="2101"/>
      <c r="AK9" s="2101"/>
      <c r="AL9" s="2101"/>
      <c r="AM9" s="2101"/>
      <c r="AN9" s="2102"/>
      <c r="AO9" s="2085">
        <v>2</v>
      </c>
      <c r="AP9" s="2086"/>
      <c r="AQ9" s="2086"/>
      <c r="AR9" s="2086"/>
      <c r="AS9" s="2086"/>
      <c r="AT9" s="2086"/>
      <c r="AU9" s="2086"/>
      <c r="AV9" s="2086"/>
      <c r="AW9" s="2086"/>
      <c r="AX9" s="2086"/>
      <c r="AY9" s="2086"/>
      <c r="AZ9" s="2098"/>
      <c r="BA9" s="2670">
        <f>+AE9+AO9+T9+O9+L9+G9</f>
        <v>10</v>
      </c>
      <c r="BB9" s="2671"/>
      <c r="BC9" s="2671"/>
      <c r="BD9" s="2671"/>
      <c r="BE9" s="2671"/>
      <c r="BF9" s="2671"/>
      <c r="BG9" s="2672"/>
      <c r="BH9" s="62"/>
      <c r="BI9" s="62"/>
      <c r="BJ9" s="1268"/>
      <c r="BK9" s="1268"/>
      <c r="BL9" s="1268"/>
      <c r="BM9" s="15"/>
      <c r="BN9" s="63"/>
      <c r="BO9" s="63"/>
      <c r="BP9" s="15"/>
      <c r="BQ9" s="15"/>
      <c r="BR9" s="15"/>
      <c r="BS9" s="15"/>
      <c r="BT9" s="62"/>
      <c r="BU9" s="1268"/>
      <c r="BV9" s="1268"/>
      <c r="BW9" s="1268"/>
      <c r="BX9" s="15"/>
      <c r="BY9" s="63"/>
      <c r="BZ9" s="15"/>
      <c r="CA9" s="15"/>
      <c r="CB9" s="15"/>
    </row>
    <row r="10" spans="6:92" ht="12" hidden="1" thickBot="1">
      <c r="F10" s="1041" t="s">
        <v>8</v>
      </c>
      <c r="G10" s="2673">
        <f>SUM(G6:K8)+G9</f>
        <v>91</v>
      </c>
      <c r="H10" s="2673"/>
      <c r="I10" s="2673"/>
      <c r="J10" s="2673"/>
      <c r="K10" s="2674"/>
      <c r="L10" s="2675">
        <f>SUM(L6:N8)+L9</f>
        <v>12</v>
      </c>
      <c r="M10" s="2673"/>
      <c r="N10" s="2673"/>
      <c r="O10" s="2676">
        <f>SUM(O6:S8)+O9</f>
        <v>10</v>
      </c>
      <c r="P10" s="2676"/>
      <c r="Q10" s="2676"/>
      <c r="R10" s="2676"/>
      <c r="S10" s="2676"/>
      <c r="T10" s="2673">
        <f>SUM(T6:AD8)+T9</f>
        <v>6.8</v>
      </c>
      <c r="U10" s="2673"/>
      <c r="V10" s="2673"/>
      <c r="W10" s="2673"/>
      <c r="X10" s="2673"/>
      <c r="Y10" s="2673"/>
      <c r="Z10" s="2673"/>
      <c r="AA10" s="2673"/>
      <c r="AB10" s="2673"/>
      <c r="AC10" s="2673"/>
      <c r="AD10" s="2674"/>
      <c r="AE10" s="2677">
        <f>SUM(AE6:AJ8)+AE9</f>
        <v>6.4722222222222223</v>
      </c>
      <c r="AF10" s="2678"/>
      <c r="AG10" s="2678"/>
      <c r="AH10" s="2678"/>
      <c r="AI10" s="2678"/>
      <c r="AJ10" s="2678"/>
      <c r="AK10" s="2678"/>
      <c r="AL10" s="2678"/>
      <c r="AM10" s="2678"/>
      <c r="AN10" s="2679"/>
      <c r="AO10" s="2675">
        <f>SUM(AO6:AU8)+AO9</f>
        <v>34</v>
      </c>
      <c r="AP10" s="2673"/>
      <c r="AQ10" s="2673"/>
      <c r="AR10" s="2673"/>
      <c r="AS10" s="2673"/>
      <c r="AT10" s="2673"/>
      <c r="AU10" s="2673"/>
      <c r="AV10" s="2673"/>
      <c r="AW10" s="2673"/>
      <c r="AX10" s="2673"/>
      <c r="AY10" s="2673"/>
      <c r="AZ10" s="2674"/>
      <c r="BA10" s="2675">
        <f>SUM(BA6:BG8)+BA9</f>
        <v>160.27222222222221</v>
      </c>
      <c r="BB10" s="2673"/>
      <c r="BC10" s="2673"/>
      <c r="BD10" s="2673"/>
      <c r="BE10" s="2673"/>
      <c r="BF10" s="2673"/>
      <c r="BG10" s="2680"/>
      <c r="BH10" s="62"/>
      <c r="BI10" s="62"/>
      <c r="BJ10" s="1268"/>
      <c r="BK10" s="1268"/>
      <c r="BL10" s="1268"/>
      <c r="BM10" s="15"/>
      <c r="BN10" s="63"/>
      <c r="BO10" s="63"/>
      <c r="BP10" s="15"/>
      <c r="BQ10" s="15"/>
      <c r="BR10" s="15"/>
      <c r="BS10" s="15"/>
      <c r="BT10" s="62"/>
      <c r="BU10" s="1268"/>
      <c r="BV10" s="1268"/>
      <c r="BW10" s="1268"/>
      <c r="BX10" s="15"/>
      <c r="BY10" s="63"/>
      <c r="BZ10" s="15"/>
      <c r="CA10" s="15"/>
      <c r="CB10" s="15"/>
    </row>
    <row r="11" spans="6:92" ht="0.75" hidden="1" customHeight="1">
      <c r="F11" s="1042"/>
      <c r="G11" s="38"/>
      <c r="H11" s="38"/>
      <c r="I11" s="38"/>
      <c r="J11" s="38"/>
      <c r="K11" s="38"/>
      <c r="L11" s="38"/>
      <c r="M11" s="38"/>
      <c r="N11" s="38"/>
      <c r="O11" s="38"/>
      <c r="P11" s="38"/>
      <c r="Q11" s="38"/>
      <c r="R11" s="38"/>
      <c r="S11" s="38"/>
      <c r="T11" s="38"/>
      <c r="U11" s="38"/>
      <c r="V11" s="38"/>
      <c r="W11" s="38"/>
      <c r="X11" s="67"/>
      <c r="Y11" s="67"/>
      <c r="Z11" s="38"/>
      <c r="AA11" s="51"/>
      <c r="AB11" s="51"/>
      <c r="AC11" s="38"/>
      <c r="AD11" s="38"/>
      <c r="AE11" s="38"/>
      <c r="AF11" s="38"/>
      <c r="AG11" s="38"/>
      <c r="AH11" s="38"/>
      <c r="AI11" s="51"/>
      <c r="AJ11" s="38"/>
      <c r="AK11" s="51"/>
      <c r="AL11" s="38"/>
      <c r="AM11" s="38"/>
      <c r="AN11" s="38"/>
      <c r="AO11" s="38"/>
      <c r="AP11" s="51"/>
      <c r="AQ11" s="51"/>
      <c r="AR11" s="38"/>
      <c r="AS11" s="38"/>
      <c r="AT11" s="38"/>
      <c r="AU11" s="38"/>
      <c r="AV11" s="51"/>
      <c r="AW11" s="51"/>
      <c r="AX11" s="38"/>
      <c r="AY11" s="38"/>
      <c r="AZ11" s="38"/>
      <c r="BA11" s="38"/>
      <c r="BB11" s="51"/>
      <c r="BC11" s="51"/>
      <c r="BD11" s="38"/>
      <c r="BE11" s="38"/>
      <c r="BF11" s="38"/>
      <c r="BG11" s="38"/>
      <c r="BH11" s="62"/>
      <c r="BI11" s="62"/>
      <c r="BJ11" s="1268"/>
      <c r="BK11" s="1268"/>
      <c r="BL11" s="1268"/>
      <c r="BM11" s="15"/>
      <c r="BN11" s="63"/>
      <c r="BO11" s="63"/>
      <c r="BP11" s="15"/>
      <c r="BQ11" s="15"/>
      <c r="BR11" s="15"/>
      <c r="BS11" s="15"/>
      <c r="BT11" s="62"/>
      <c r="BU11" s="1268"/>
      <c r="BV11" s="1268"/>
      <c r="BW11" s="1268"/>
      <c r="BX11" s="15"/>
      <c r="BY11" s="63"/>
      <c r="BZ11" s="15"/>
      <c r="CA11" s="15"/>
      <c r="CB11" s="15"/>
    </row>
    <row r="12" spans="6:92" ht="0.75" hidden="1" customHeight="1">
      <c r="AU12" s="40"/>
    </row>
    <row r="13" spans="6:92" ht="14.25" customHeight="1" thickBot="1">
      <c r="F13" s="2625" t="s">
        <v>187</v>
      </c>
      <c r="G13" s="2625"/>
      <c r="H13" s="2625"/>
      <c r="I13" s="2625"/>
      <c r="J13" s="2625"/>
      <c r="K13" s="2625"/>
      <c r="L13" s="2625"/>
      <c r="M13" s="2625"/>
      <c r="N13" s="2625"/>
      <c r="O13" s="2625"/>
      <c r="P13" s="2625"/>
      <c r="Q13" s="2625"/>
      <c r="R13" s="2625"/>
      <c r="S13" s="2625"/>
      <c r="T13" s="2625"/>
      <c r="U13" s="2625"/>
      <c r="V13" s="2625"/>
      <c r="W13" s="2625"/>
      <c r="X13" s="2625"/>
      <c r="Y13" s="2625"/>
      <c r="Z13" s="2625"/>
      <c r="AA13" s="2625"/>
      <c r="AB13" s="2625"/>
      <c r="AC13" s="2625"/>
      <c r="AD13" s="2625"/>
      <c r="AE13" s="2625"/>
      <c r="AF13" s="2625"/>
      <c r="AG13" s="2625"/>
      <c r="AH13" s="2625"/>
      <c r="AI13" s="2625"/>
      <c r="AJ13" s="2625"/>
      <c r="AK13" s="2625"/>
      <c r="AL13" s="2625"/>
      <c r="AM13" s="2625"/>
      <c r="AN13" s="2625"/>
      <c r="AO13" s="2625"/>
      <c r="AP13" s="2625"/>
      <c r="AQ13" s="2625"/>
      <c r="AR13" s="2625"/>
      <c r="AS13" s="2625"/>
      <c r="AT13" s="2625"/>
      <c r="AU13" s="2625"/>
      <c r="AV13" s="2625"/>
      <c r="AW13" s="2625"/>
      <c r="AX13" s="2625"/>
      <c r="AY13" s="2625"/>
      <c r="AZ13" s="2625"/>
      <c r="BA13" s="2625"/>
      <c r="BB13" s="2625"/>
      <c r="BC13" s="2625"/>
      <c r="BD13" s="2625"/>
      <c r="BE13" s="2625"/>
      <c r="BF13" s="2625"/>
      <c r="BG13" s="2625"/>
      <c r="BH13" s="2625"/>
      <c r="BI13" s="2625"/>
      <c r="BJ13" s="2625"/>
      <c r="BK13" s="2625"/>
      <c r="BL13" s="2625"/>
      <c r="BM13" s="2625"/>
      <c r="BN13" s="2625"/>
      <c r="BO13" s="2625"/>
      <c r="BP13" s="2625"/>
      <c r="BQ13" s="2625"/>
      <c r="BR13" s="2625"/>
      <c r="BS13" s="2625"/>
      <c r="BT13" s="2625"/>
      <c r="BU13" s="2625"/>
      <c r="BV13" s="2625"/>
      <c r="BW13" s="2625"/>
      <c r="BX13" s="2625"/>
      <c r="BY13" s="2625"/>
      <c r="BZ13" s="2625"/>
      <c r="CA13" s="2625"/>
      <c r="CB13" s="2625"/>
      <c r="CC13" s="2625"/>
      <c r="CD13" s="2625"/>
      <c r="CE13" s="2625"/>
      <c r="CF13" s="2625"/>
      <c r="CG13" s="2625"/>
      <c r="CH13" s="2625"/>
      <c r="CI13" s="2625"/>
      <c r="CJ13" s="2625"/>
      <c r="CK13" s="2625"/>
      <c r="CL13" s="2625"/>
      <c r="CM13" s="2625"/>
      <c r="CN13" s="2625"/>
    </row>
    <row r="14" spans="6:92" ht="12" customHeight="1" thickBot="1">
      <c r="F14" s="2626" t="s">
        <v>12</v>
      </c>
      <c r="G14" s="2629" t="s">
        <v>57</v>
      </c>
      <c r="H14" s="2630"/>
      <c r="I14" s="2630"/>
      <c r="J14" s="2630"/>
      <c r="K14" s="2630"/>
      <c r="L14" s="2630"/>
      <c r="M14" s="2630"/>
      <c r="N14" s="2630"/>
      <c r="O14" s="2631"/>
      <c r="P14" s="2637" t="s">
        <v>13</v>
      </c>
      <c r="Q14" s="2638"/>
      <c r="R14" s="2638"/>
      <c r="S14" s="2638"/>
      <c r="T14" s="2638"/>
      <c r="U14" s="2638"/>
      <c r="V14" s="2638"/>
      <c r="W14" s="2638"/>
      <c r="X14" s="2640"/>
      <c r="Y14" s="2640"/>
      <c r="Z14" s="2643" t="s">
        <v>14</v>
      </c>
      <c r="AA14" s="2644"/>
      <c r="AB14" s="2644"/>
      <c r="AC14" s="2644"/>
      <c r="AD14" s="2644"/>
      <c r="AE14" s="2644"/>
      <c r="AF14" s="2644"/>
      <c r="AG14" s="2644"/>
      <c r="AH14" s="2644"/>
      <c r="AI14" s="2645"/>
      <c r="AJ14" s="2646" t="s">
        <v>58</v>
      </c>
      <c r="AK14" s="2647"/>
      <c r="AL14" s="2647"/>
      <c r="AM14" s="2647"/>
      <c r="AN14" s="2647"/>
      <c r="AO14" s="2647"/>
      <c r="AP14" s="2647"/>
      <c r="AQ14" s="2647"/>
      <c r="AR14" s="2647"/>
      <c r="AS14" s="2647"/>
      <c r="AT14" s="2647"/>
      <c r="AU14" s="2647"/>
      <c r="AV14" s="2647"/>
      <c r="AW14" s="2647"/>
      <c r="AX14" s="2647"/>
      <c r="AY14" s="2647"/>
      <c r="AZ14" s="2647"/>
      <c r="BA14" s="2647"/>
      <c r="BB14" s="2647"/>
      <c r="BC14" s="2647"/>
      <c r="BD14" s="2647"/>
      <c r="BE14" s="2647"/>
      <c r="BF14" s="2647"/>
      <c r="BG14" s="2647"/>
      <c r="BH14" s="2647"/>
      <c r="BI14" s="2647"/>
      <c r="BJ14" s="2647"/>
      <c r="BK14" s="2647"/>
      <c r="BL14" s="2647"/>
      <c r="BM14" s="2647"/>
      <c r="BN14" s="2647"/>
      <c r="BO14" s="2647"/>
      <c r="BP14" s="2647"/>
      <c r="BQ14" s="2647"/>
      <c r="BR14" s="2647"/>
      <c r="BS14" s="2647"/>
      <c r="BT14" s="2647"/>
      <c r="BU14" s="2647"/>
      <c r="BV14" s="2647"/>
      <c r="BW14" s="2647"/>
      <c r="BX14" s="2647"/>
      <c r="BY14" s="2647"/>
      <c r="BZ14" s="2647"/>
      <c r="CA14" s="2647"/>
      <c r="CB14" s="2647"/>
      <c r="CC14" s="2647"/>
      <c r="CD14" s="2647"/>
      <c r="CE14" s="2647"/>
      <c r="CF14" s="2647"/>
      <c r="CG14" s="2647"/>
      <c r="CH14" s="2647"/>
      <c r="CI14" s="2647"/>
      <c r="CJ14" s="2647"/>
      <c r="CK14" s="2647"/>
      <c r="CL14" s="2647"/>
      <c r="CM14" s="2647"/>
      <c r="CN14" s="2648"/>
    </row>
    <row r="15" spans="6:92" ht="22.5" customHeight="1" thickBot="1">
      <c r="F15" s="2627"/>
      <c r="G15" s="2632"/>
      <c r="H15" s="2113"/>
      <c r="I15" s="2113"/>
      <c r="J15" s="2113"/>
      <c r="K15" s="2113"/>
      <c r="L15" s="2113"/>
      <c r="M15" s="2113"/>
      <c r="N15" s="2113"/>
      <c r="O15" s="2633"/>
      <c r="P15" s="2639"/>
      <c r="Q15" s="2112"/>
      <c r="R15" s="2112"/>
      <c r="S15" s="2112"/>
      <c r="T15" s="2112"/>
      <c r="U15" s="2112"/>
      <c r="V15" s="2112"/>
      <c r="W15" s="2112"/>
      <c r="X15" s="2641"/>
      <c r="Y15" s="2641"/>
      <c r="Z15" s="2649" t="s">
        <v>277</v>
      </c>
      <c r="AA15" s="2651" t="s">
        <v>6</v>
      </c>
      <c r="AB15" s="2652" t="s">
        <v>149</v>
      </c>
      <c r="AC15" s="2654" t="s">
        <v>92</v>
      </c>
      <c r="AD15" s="2606" t="s">
        <v>103</v>
      </c>
      <c r="AE15" s="2655"/>
      <c r="AF15" s="2655"/>
      <c r="AG15" s="2655"/>
      <c r="AH15" s="2655"/>
      <c r="AI15" s="2656"/>
      <c r="AJ15" s="2657" t="s">
        <v>15</v>
      </c>
      <c r="AK15" s="2658"/>
      <c r="AL15" s="2658"/>
      <c r="AM15" s="2658"/>
      <c r="AN15" s="2658"/>
      <c r="AO15" s="2658"/>
      <c r="AP15" s="2658"/>
      <c r="AQ15" s="2658"/>
      <c r="AR15" s="2658"/>
      <c r="AS15" s="2658"/>
      <c r="AT15" s="2659"/>
      <c r="AU15" s="2660" t="s">
        <v>16</v>
      </c>
      <c r="AV15" s="2661"/>
      <c r="AW15" s="2661"/>
      <c r="AX15" s="2661"/>
      <c r="AY15" s="2661"/>
      <c r="AZ15" s="2661"/>
      <c r="BA15" s="2661"/>
      <c r="BB15" s="2661"/>
      <c r="BC15" s="2661"/>
      <c r="BD15" s="2661"/>
      <c r="BE15" s="2661"/>
      <c r="BF15" s="2662"/>
      <c r="BG15" s="2663" t="s">
        <v>17</v>
      </c>
      <c r="BH15" s="2664"/>
      <c r="BI15" s="2664"/>
      <c r="BJ15" s="2664"/>
      <c r="BK15" s="2664"/>
      <c r="BL15" s="2664"/>
      <c r="BM15" s="2661"/>
      <c r="BN15" s="2661"/>
      <c r="BO15" s="2661"/>
      <c r="BP15" s="2661"/>
      <c r="BQ15" s="2661"/>
      <c r="BR15" s="2662"/>
      <c r="BS15" s="2665" t="s">
        <v>113</v>
      </c>
      <c r="BT15" s="2666"/>
      <c r="BU15" s="2666"/>
      <c r="BV15" s="2666"/>
      <c r="BW15" s="2666"/>
      <c r="BX15" s="2666"/>
      <c r="BY15" s="2666"/>
      <c r="BZ15" s="2666"/>
      <c r="CA15" s="2666"/>
      <c r="CB15" s="2667"/>
      <c r="CC15" s="2665" t="s">
        <v>113</v>
      </c>
      <c r="CD15" s="2666"/>
      <c r="CE15" s="2666"/>
      <c r="CF15" s="2666"/>
      <c r="CG15" s="2666"/>
      <c r="CH15" s="2666"/>
      <c r="CI15" s="2666"/>
      <c r="CJ15" s="2666"/>
      <c r="CK15" s="2666"/>
      <c r="CL15" s="2666"/>
      <c r="CM15" s="2666"/>
      <c r="CN15" s="2667"/>
    </row>
    <row r="16" spans="6:92" ht="16.5" customHeight="1" thickBot="1">
      <c r="F16" s="2627"/>
      <c r="G16" s="2632"/>
      <c r="H16" s="2113"/>
      <c r="I16" s="2113"/>
      <c r="J16" s="2113"/>
      <c r="K16" s="2113"/>
      <c r="L16" s="2113"/>
      <c r="M16" s="2113"/>
      <c r="N16" s="2113"/>
      <c r="O16" s="2633"/>
      <c r="P16" s="2639"/>
      <c r="Q16" s="2112"/>
      <c r="R16" s="2112"/>
      <c r="S16" s="2112"/>
      <c r="T16" s="2112"/>
      <c r="U16" s="2112"/>
      <c r="V16" s="2112"/>
      <c r="W16" s="2112"/>
      <c r="X16" s="2641"/>
      <c r="Y16" s="2641"/>
      <c r="Z16" s="2649"/>
      <c r="AA16" s="2651"/>
      <c r="AB16" s="2653"/>
      <c r="AC16" s="2654"/>
      <c r="AD16" s="2606" t="s">
        <v>93</v>
      </c>
      <c r="AE16" s="2606"/>
      <c r="AF16" s="2606"/>
      <c r="AG16" s="2606"/>
      <c r="AH16" s="2668" t="s">
        <v>97</v>
      </c>
      <c r="AI16" s="2584"/>
      <c r="AJ16" s="2587" t="s">
        <v>153</v>
      </c>
      <c r="AK16" s="2590" t="s">
        <v>94</v>
      </c>
      <c r="AL16" s="2591"/>
      <c r="AM16" s="2591"/>
      <c r="AN16" s="2592"/>
      <c r="AO16" s="2593" t="s">
        <v>300</v>
      </c>
      <c r="AP16" s="2594" t="s">
        <v>94</v>
      </c>
      <c r="AQ16" s="2595"/>
      <c r="AR16" s="2595"/>
      <c r="AS16" s="2595"/>
      <c r="AT16" s="2596"/>
      <c r="AU16" s="2597" t="s">
        <v>301</v>
      </c>
      <c r="AV16" s="2611" t="s">
        <v>94</v>
      </c>
      <c r="AW16" s="2612"/>
      <c r="AX16" s="2612"/>
      <c r="AY16" s="2612"/>
      <c r="AZ16" s="2613"/>
      <c r="BA16" s="2600" t="s">
        <v>302</v>
      </c>
      <c r="BB16" s="2611" t="s">
        <v>94</v>
      </c>
      <c r="BC16" s="2612"/>
      <c r="BD16" s="2612"/>
      <c r="BE16" s="2612"/>
      <c r="BF16" s="2613"/>
      <c r="BG16" s="2600" t="s">
        <v>173</v>
      </c>
      <c r="BH16" s="2611" t="s">
        <v>94</v>
      </c>
      <c r="BI16" s="2612"/>
      <c r="BJ16" s="2612"/>
      <c r="BK16" s="2612"/>
      <c r="BL16" s="2613"/>
      <c r="BM16" s="2600" t="s">
        <v>299</v>
      </c>
      <c r="BN16" s="2611" t="s">
        <v>94</v>
      </c>
      <c r="BO16" s="2612"/>
      <c r="BP16" s="2612"/>
      <c r="BQ16" s="2612"/>
      <c r="BR16" s="2613"/>
      <c r="BS16" s="2614" t="s">
        <v>89</v>
      </c>
      <c r="BT16" s="2571" t="s">
        <v>94</v>
      </c>
      <c r="BU16" s="2572"/>
      <c r="BV16" s="2572"/>
      <c r="BW16" s="2573"/>
      <c r="BX16" s="2616" t="s">
        <v>109</v>
      </c>
      <c r="BY16" s="2571" t="s">
        <v>94</v>
      </c>
      <c r="BZ16" s="2572"/>
      <c r="CA16" s="2572"/>
      <c r="CB16" s="2573"/>
      <c r="CC16" s="2574" t="s">
        <v>154</v>
      </c>
      <c r="CD16" s="2571" t="s">
        <v>94</v>
      </c>
      <c r="CE16" s="2572"/>
      <c r="CF16" s="2572"/>
      <c r="CG16" s="2572"/>
      <c r="CH16" s="2572"/>
      <c r="CI16" s="2600" t="s">
        <v>174</v>
      </c>
      <c r="CJ16" s="2571" t="s">
        <v>94</v>
      </c>
      <c r="CK16" s="2572"/>
      <c r="CL16" s="2572"/>
      <c r="CM16" s="2572"/>
      <c r="CN16" s="2603"/>
    </row>
    <row r="17" spans="5:96" ht="14.1" customHeight="1">
      <c r="F17" s="2627"/>
      <c r="G17" s="2632"/>
      <c r="H17" s="2113"/>
      <c r="I17" s="2113"/>
      <c r="J17" s="2113"/>
      <c r="K17" s="2113"/>
      <c r="L17" s="2113"/>
      <c r="M17" s="2113"/>
      <c r="N17" s="2113"/>
      <c r="O17" s="2633"/>
      <c r="P17" s="2639"/>
      <c r="Q17" s="2112"/>
      <c r="R17" s="2112"/>
      <c r="S17" s="2112"/>
      <c r="T17" s="2112"/>
      <c r="U17" s="2112"/>
      <c r="V17" s="2112"/>
      <c r="W17" s="2112"/>
      <c r="X17" s="2641"/>
      <c r="Y17" s="2641"/>
      <c r="Z17" s="2649"/>
      <c r="AA17" s="2651"/>
      <c r="AB17" s="2653"/>
      <c r="AC17" s="2654"/>
      <c r="AD17" s="2604" t="s">
        <v>18</v>
      </c>
      <c r="AE17" s="2606" t="s">
        <v>94</v>
      </c>
      <c r="AF17" s="2606"/>
      <c r="AG17" s="2606"/>
      <c r="AH17" s="2669"/>
      <c r="AI17" s="2585"/>
      <c r="AJ17" s="2588"/>
      <c r="AK17" s="2556" t="s">
        <v>165</v>
      </c>
      <c r="AL17" s="2607" t="s">
        <v>100</v>
      </c>
      <c r="AM17" s="2609" t="s">
        <v>101</v>
      </c>
      <c r="AN17" s="2623" t="s">
        <v>99</v>
      </c>
      <c r="AO17" s="2588"/>
      <c r="AP17" s="2556" t="s">
        <v>165</v>
      </c>
      <c r="AQ17" s="2565" t="s">
        <v>148</v>
      </c>
      <c r="AR17" s="2567" t="s">
        <v>100</v>
      </c>
      <c r="AS17" s="2567" t="s">
        <v>101</v>
      </c>
      <c r="AT17" s="2569" t="s">
        <v>99</v>
      </c>
      <c r="AU17" s="2598"/>
      <c r="AV17" s="2580" t="s">
        <v>165</v>
      </c>
      <c r="AW17" s="2582" t="s">
        <v>148</v>
      </c>
      <c r="AX17" s="2545" t="s">
        <v>167</v>
      </c>
      <c r="AY17" s="2545" t="s">
        <v>101</v>
      </c>
      <c r="AZ17" s="2549" t="s">
        <v>206</v>
      </c>
      <c r="BA17" s="2601"/>
      <c r="BB17" s="2580" t="s">
        <v>165</v>
      </c>
      <c r="BC17" s="2577" t="s">
        <v>148</v>
      </c>
      <c r="BD17" s="2545" t="s">
        <v>100</v>
      </c>
      <c r="BE17" s="2545" t="s">
        <v>101</v>
      </c>
      <c r="BF17" s="2549" t="s">
        <v>206</v>
      </c>
      <c r="BG17" s="2601"/>
      <c r="BH17" s="2579" t="s">
        <v>98</v>
      </c>
      <c r="BI17" s="2561" t="s">
        <v>148</v>
      </c>
      <c r="BJ17" s="2563" t="s">
        <v>100</v>
      </c>
      <c r="BK17" s="2563" t="s">
        <v>101</v>
      </c>
      <c r="BL17" s="2619" t="s">
        <v>99</v>
      </c>
      <c r="BM17" s="2601"/>
      <c r="BN17" s="2621" t="s">
        <v>165</v>
      </c>
      <c r="BO17" s="2561" t="s">
        <v>148</v>
      </c>
      <c r="BP17" s="2563" t="s">
        <v>100</v>
      </c>
      <c r="BQ17" s="2545" t="s">
        <v>101</v>
      </c>
      <c r="BR17" s="2549" t="s">
        <v>206</v>
      </c>
      <c r="BS17" s="2615"/>
      <c r="BT17" s="2559" t="s">
        <v>98</v>
      </c>
      <c r="BU17" s="2547" t="s">
        <v>100</v>
      </c>
      <c r="BV17" s="2547" t="s">
        <v>101</v>
      </c>
      <c r="BW17" s="2547" t="s">
        <v>99</v>
      </c>
      <c r="BX17" s="2617"/>
      <c r="BY17" s="2559" t="s">
        <v>98</v>
      </c>
      <c r="BZ17" s="2560" t="s">
        <v>100</v>
      </c>
      <c r="CA17" s="2560" t="s">
        <v>101</v>
      </c>
      <c r="CB17" s="2547" t="s">
        <v>99</v>
      </c>
      <c r="CC17" s="2575"/>
      <c r="CD17" s="2556" t="s">
        <v>165</v>
      </c>
      <c r="CE17" s="2543" t="s">
        <v>148</v>
      </c>
      <c r="CF17" s="2545" t="s">
        <v>100</v>
      </c>
      <c r="CG17" s="2547" t="s">
        <v>101</v>
      </c>
      <c r="CH17" s="2549" t="s">
        <v>206</v>
      </c>
      <c r="CI17" s="2601"/>
      <c r="CJ17" s="2556" t="s">
        <v>165</v>
      </c>
      <c r="CK17" s="2543" t="s">
        <v>148</v>
      </c>
      <c r="CL17" s="2545" t="s">
        <v>100</v>
      </c>
      <c r="CM17" s="2547" t="s">
        <v>101</v>
      </c>
      <c r="CN17" s="2549" t="s">
        <v>206</v>
      </c>
    </row>
    <row r="18" spans="5:96" ht="38.25" customHeight="1" thickBot="1">
      <c r="F18" s="2627"/>
      <c r="G18" s="2632"/>
      <c r="H18" s="2113"/>
      <c r="I18" s="2113"/>
      <c r="J18" s="2113"/>
      <c r="K18" s="2113"/>
      <c r="L18" s="2113"/>
      <c r="M18" s="2113"/>
      <c r="N18" s="2113"/>
      <c r="O18" s="2633"/>
      <c r="P18" s="2639"/>
      <c r="Q18" s="2112"/>
      <c r="R18" s="2112"/>
      <c r="S18" s="2112"/>
      <c r="T18" s="2112"/>
      <c r="U18" s="2112"/>
      <c r="V18" s="2112"/>
      <c r="W18" s="2112"/>
      <c r="X18" s="2642"/>
      <c r="Y18" s="2642"/>
      <c r="Z18" s="2650"/>
      <c r="AA18" s="2652"/>
      <c r="AB18" s="2653"/>
      <c r="AC18" s="2563"/>
      <c r="AD18" s="2605"/>
      <c r="AE18" s="1334" t="s">
        <v>95</v>
      </c>
      <c r="AF18" s="1334" t="s">
        <v>175</v>
      </c>
      <c r="AG18" s="1334" t="s">
        <v>96</v>
      </c>
      <c r="AH18" s="2669"/>
      <c r="AI18" s="2586"/>
      <c r="AJ18" s="2589"/>
      <c r="AK18" s="2557"/>
      <c r="AL18" s="2608"/>
      <c r="AM18" s="2610"/>
      <c r="AN18" s="2624"/>
      <c r="AO18" s="2589"/>
      <c r="AP18" s="2557"/>
      <c r="AQ18" s="2566"/>
      <c r="AR18" s="2568"/>
      <c r="AS18" s="2568"/>
      <c r="AT18" s="2570"/>
      <c r="AU18" s="2599"/>
      <c r="AV18" s="2581"/>
      <c r="AW18" s="2583"/>
      <c r="AX18" s="2546"/>
      <c r="AY18" s="2546"/>
      <c r="AZ18" s="2550"/>
      <c r="BA18" s="2602"/>
      <c r="BB18" s="2581"/>
      <c r="BC18" s="2578"/>
      <c r="BD18" s="2546"/>
      <c r="BE18" s="2546"/>
      <c r="BF18" s="2550"/>
      <c r="BG18" s="2602"/>
      <c r="BH18" s="2578"/>
      <c r="BI18" s="2562"/>
      <c r="BJ18" s="2564"/>
      <c r="BK18" s="2564"/>
      <c r="BL18" s="2620"/>
      <c r="BM18" s="2602"/>
      <c r="BN18" s="2622"/>
      <c r="BO18" s="2562"/>
      <c r="BP18" s="2564"/>
      <c r="BQ18" s="2546"/>
      <c r="BR18" s="2550"/>
      <c r="BS18" s="2615"/>
      <c r="BT18" s="2559"/>
      <c r="BU18" s="2547"/>
      <c r="BV18" s="2547"/>
      <c r="BW18" s="2547"/>
      <c r="BX18" s="2618"/>
      <c r="BY18" s="2559"/>
      <c r="BZ18" s="2560"/>
      <c r="CA18" s="2560"/>
      <c r="CB18" s="2547"/>
      <c r="CC18" s="2576"/>
      <c r="CD18" s="2557"/>
      <c r="CE18" s="2544"/>
      <c r="CF18" s="2546"/>
      <c r="CG18" s="2558"/>
      <c r="CH18" s="2550"/>
      <c r="CI18" s="2602"/>
      <c r="CJ18" s="2557"/>
      <c r="CK18" s="2544"/>
      <c r="CL18" s="2546"/>
      <c r="CM18" s="2548"/>
      <c r="CN18" s="2550"/>
    </row>
    <row r="19" spans="5:96" ht="11.25" customHeight="1" thickBot="1">
      <c r="F19" s="2628"/>
      <c r="G19" s="2634"/>
      <c r="H19" s="2635"/>
      <c r="I19" s="2635"/>
      <c r="J19" s="2635"/>
      <c r="K19" s="2635"/>
      <c r="L19" s="2635"/>
      <c r="M19" s="2635"/>
      <c r="N19" s="2635"/>
      <c r="O19" s="2636"/>
      <c r="P19" s="98">
        <v>1</v>
      </c>
      <c r="Q19" s="99">
        <v>2</v>
      </c>
      <c r="R19" s="98">
        <v>3</v>
      </c>
      <c r="S19" s="99">
        <v>4</v>
      </c>
      <c r="T19" s="98">
        <v>5</v>
      </c>
      <c r="U19" s="99">
        <v>6</v>
      </c>
      <c r="V19" s="98"/>
      <c r="W19" s="99"/>
      <c r="X19" s="80"/>
      <c r="Y19" s="121"/>
      <c r="Z19" s="130"/>
      <c r="AA19" s="131"/>
      <c r="AB19" s="131"/>
      <c r="AC19" s="132"/>
      <c r="AD19" s="133"/>
      <c r="AE19" s="134"/>
      <c r="AF19" s="134"/>
      <c r="AG19" s="134"/>
      <c r="AH19" s="1718"/>
      <c r="AI19" s="1098"/>
      <c r="AJ19" s="1214">
        <v>17</v>
      </c>
      <c r="AK19" s="184"/>
      <c r="AL19" s="185">
        <v>17</v>
      </c>
      <c r="AM19" s="185"/>
      <c r="AN19" s="186"/>
      <c r="AO19" s="1214">
        <v>24</v>
      </c>
      <c r="AP19" s="1080">
        <v>2</v>
      </c>
      <c r="AQ19" s="184"/>
      <c r="AR19" s="187">
        <v>22</v>
      </c>
      <c r="AS19" s="188"/>
      <c r="AT19" s="189"/>
      <c r="AU19" s="1214">
        <v>17</v>
      </c>
      <c r="AV19" s="1685">
        <v>1</v>
      </c>
      <c r="AW19" s="113"/>
      <c r="AX19" s="174">
        <v>16</v>
      </c>
      <c r="AY19" s="174"/>
      <c r="AZ19" s="127"/>
      <c r="BA19" s="1214">
        <v>25</v>
      </c>
      <c r="BB19" s="1685">
        <v>1</v>
      </c>
      <c r="BC19" s="113"/>
      <c r="BD19" s="1686">
        <v>17</v>
      </c>
      <c r="BE19" s="1686">
        <v>7</v>
      </c>
      <c r="BF19" s="115"/>
      <c r="BG19" s="112">
        <v>17</v>
      </c>
      <c r="BH19" s="1403">
        <v>0.2</v>
      </c>
      <c r="BI19" s="1403"/>
      <c r="BJ19" s="174">
        <v>10.8</v>
      </c>
      <c r="BK19" s="1686">
        <v>6</v>
      </c>
      <c r="BL19" s="115"/>
      <c r="BM19" s="145">
        <v>18</v>
      </c>
      <c r="BN19" s="266">
        <v>0.8</v>
      </c>
      <c r="BO19" s="264"/>
      <c r="BP19" s="144">
        <v>8.1999999999999993</v>
      </c>
      <c r="BQ19" s="1687">
        <v>9</v>
      </c>
      <c r="BR19" s="294"/>
      <c r="BS19" s="142"/>
      <c r="BT19" s="292"/>
      <c r="BU19" s="289"/>
      <c r="BV19" s="289"/>
      <c r="BW19" s="289"/>
      <c r="BX19" s="49"/>
      <c r="BY19" s="292"/>
      <c r="BZ19" s="291"/>
      <c r="CA19" s="287"/>
      <c r="CB19" s="291"/>
      <c r="CC19" s="112">
        <v>16</v>
      </c>
      <c r="CD19" s="175">
        <v>1</v>
      </c>
      <c r="CE19" s="113"/>
      <c r="CF19" s="114">
        <v>5</v>
      </c>
      <c r="CG19" s="114">
        <v>9</v>
      </c>
      <c r="CH19" s="115"/>
      <c r="CI19" s="112">
        <v>17</v>
      </c>
      <c r="CJ19" s="266">
        <v>1</v>
      </c>
      <c r="CK19" s="264"/>
      <c r="CL19" s="144"/>
      <c r="CM19" s="294"/>
      <c r="CN19" s="294"/>
      <c r="CO19" s="265">
        <f>+CI19+CC19+BM19+BG19+BA19+AU19+AO19+AJ19</f>
        <v>151</v>
      </c>
      <c r="CQ19" s="75">
        <f>+BM19+BG19+BA19+AU19+AO19+AJ19</f>
        <v>118</v>
      </c>
    </row>
    <row r="20" spans="5:96" s="40" customFormat="1" ht="13.5" hidden="1" customHeight="1">
      <c r="F20" s="1709">
        <v>1</v>
      </c>
      <c r="G20" s="2551">
        <v>2</v>
      </c>
      <c r="H20" s="2551"/>
      <c r="I20" s="2551"/>
      <c r="J20" s="2551"/>
      <c r="K20" s="2551"/>
      <c r="L20" s="2551"/>
      <c r="M20" s="2551"/>
      <c r="N20" s="2551"/>
      <c r="O20" s="2551"/>
      <c r="P20" s="2552">
        <v>3</v>
      </c>
      <c r="Q20" s="2553"/>
      <c r="R20" s="2553"/>
      <c r="S20" s="2553"/>
      <c r="T20" s="2553"/>
      <c r="U20" s="2554"/>
      <c r="V20" s="2554"/>
      <c r="W20" s="2554"/>
      <c r="X20" s="2555"/>
      <c r="Y20" s="1688"/>
      <c r="Z20" s="1404">
        <v>4</v>
      </c>
      <c r="AA20" s="982">
        <v>5</v>
      </c>
      <c r="AB20" s="982"/>
      <c r="AC20" s="983">
        <v>6</v>
      </c>
      <c r="AD20" s="983">
        <v>7</v>
      </c>
      <c r="AE20" s="1706">
        <v>8</v>
      </c>
      <c r="AF20" s="1706">
        <v>9</v>
      </c>
      <c r="AG20" s="1706">
        <v>10</v>
      </c>
      <c r="AH20" s="1405">
        <v>11</v>
      </c>
      <c r="AI20" s="1099">
        <v>12</v>
      </c>
      <c r="AJ20" s="190">
        <v>13</v>
      </c>
      <c r="AK20" s="191"/>
      <c r="AL20" s="192"/>
      <c r="AM20" s="193"/>
      <c r="AN20" s="194"/>
      <c r="AO20" s="194">
        <v>14</v>
      </c>
      <c r="AP20" s="195"/>
      <c r="AQ20" s="195"/>
      <c r="AR20" s="196"/>
      <c r="AS20" s="193"/>
      <c r="AT20" s="197"/>
      <c r="AU20" s="1705">
        <v>15</v>
      </c>
      <c r="AV20" s="982"/>
      <c r="AW20" s="982"/>
      <c r="AX20" s="983"/>
      <c r="AY20" s="983"/>
      <c r="AZ20" s="1706"/>
      <c r="BA20" s="1404">
        <v>16</v>
      </c>
      <c r="BB20" s="982"/>
      <c r="BC20" s="982"/>
      <c r="BD20" s="983"/>
      <c r="BE20" s="983"/>
      <c r="BF20" s="1405"/>
      <c r="BG20" s="1404">
        <v>17</v>
      </c>
      <c r="BH20" s="982"/>
      <c r="BI20" s="982"/>
      <c r="BJ20" s="983"/>
      <c r="BK20" s="983"/>
      <c r="BL20" s="1405"/>
      <c r="BM20" s="1404">
        <v>18</v>
      </c>
      <c r="BN20" s="982"/>
      <c r="BO20" s="982"/>
      <c r="BP20" s="983"/>
      <c r="BQ20" s="983"/>
      <c r="BR20" s="1405"/>
      <c r="BS20" s="177">
        <v>17</v>
      </c>
      <c r="BT20" s="179"/>
      <c r="BU20" s="178"/>
      <c r="BV20" s="178"/>
      <c r="BW20" s="178"/>
      <c r="BX20" s="178">
        <v>18</v>
      </c>
      <c r="BY20" s="179"/>
      <c r="BZ20" s="178"/>
      <c r="CA20" s="178"/>
      <c r="CB20" s="180"/>
      <c r="CC20" s="181">
        <v>17</v>
      </c>
      <c r="CD20" s="179"/>
      <c r="CE20" s="179"/>
      <c r="CF20" s="178"/>
      <c r="CG20" s="178"/>
      <c r="CH20" s="182"/>
      <c r="CI20" s="181">
        <v>18</v>
      </c>
      <c r="CJ20" s="179"/>
      <c r="CK20" s="179"/>
      <c r="CL20" s="178"/>
      <c r="CM20" s="178"/>
      <c r="CN20" s="182"/>
      <c r="CO20" s="183"/>
    </row>
    <row r="21" spans="5:96" s="18" customFormat="1" ht="15" customHeight="1" thickBot="1">
      <c r="F21" s="1711" t="s">
        <v>543</v>
      </c>
      <c r="G21" s="2530" t="s">
        <v>255</v>
      </c>
      <c r="H21" s="2531"/>
      <c r="I21" s="2531"/>
      <c r="J21" s="2531"/>
      <c r="K21" s="2531"/>
      <c r="L21" s="2531"/>
      <c r="M21" s="2531"/>
      <c r="N21" s="2531"/>
      <c r="O21" s="2532"/>
      <c r="P21" s="2533"/>
      <c r="Q21" s="2534"/>
      <c r="R21" s="2534"/>
      <c r="S21" s="2534"/>
      <c r="T21" s="2534"/>
      <c r="U21" s="2534"/>
      <c r="V21" s="2534"/>
      <c r="W21" s="2535"/>
      <c r="X21" s="1712"/>
      <c r="Y21" s="1716"/>
      <c r="Z21" s="1150">
        <f>+Z23+Z36+Z45+Z22</f>
        <v>1476</v>
      </c>
      <c r="AA21" s="636">
        <f>AA22</f>
        <v>18</v>
      </c>
      <c r="AB21" s="635">
        <f>+AB22</f>
        <v>54</v>
      </c>
      <c r="AC21" s="462">
        <f t="shared" ref="AC21:AP21" si="0">SUM(AC24:AC58)</f>
        <v>0</v>
      </c>
      <c r="AD21" s="1713">
        <f>+AD23+AD36+AD45</f>
        <v>1404</v>
      </c>
      <c r="AE21" s="1714">
        <f>+AE23+AE36+AE45</f>
        <v>822</v>
      </c>
      <c r="AF21" s="1714">
        <f>+AF23+AF36+AF45</f>
        <v>582</v>
      </c>
      <c r="AG21" s="1714">
        <f t="shared" si="0"/>
        <v>0</v>
      </c>
      <c r="AH21" s="1715">
        <f t="shared" si="0"/>
        <v>0</v>
      </c>
      <c r="AI21" s="1675">
        <f t="shared" si="0"/>
        <v>0</v>
      </c>
      <c r="AJ21" s="1075">
        <f t="shared" si="0"/>
        <v>612</v>
      </c>
      <c r="AK21" s="1076">
        <f t="shared" si="0"/>
        <v>0</v>
      </c>
      <c r="AL21" s="1077">
        <f t="shared" si="0"/>
        <v>612</v>
      </c>
      <c r="AM21" s="1078">
        <f t="shared" si="0"/>
        <v>0</v>
      </c>
      <c r="AN21" s="1079">
        <f t="shared" si="0"/>
        <v>0</v>
      </c>
      <c r="AO21" s="1079">
        <f>SUM(AO22:AO56)</f>
        <v>864</v>
      </c>
      <c r="AP21" s="1076">
        <f t="shared" si="0"/>
        <v>18</v>
      </c>
      <c r="AQ21" s="1076">
        <f>+AQ24+AQ28+AQ38+AQ39+AQ30</f>
        <v>54</v>
      </c>
      <c r="AR21" s="1077">
        <f>SUM(AR24:AR58)</f>
        <v>792</v>
      </c>
      <c r="AS21" s="1091">
        <f>SUM(AS24:AS58)</f>
        <v>0</v>
      </c>
      <c r="AT21" s="1092">
        <f>SUM(AT24:AT58)</f>
        <v>0</v>
      </c>
      <c r="AU21" s="202">
        <f>SUM(AU24:AU58)</f>
        <v>0</v>
      </c>
      <c r="AV21" s="1410">
        <f>SUM(AV24:AV58)</f>
        <v>0</v>
      </c>
      <c r="AW21" s="1410">
        <v>0</v>
      </c>
      <c r="AX21" s="1411">
        <f>SUM(AX24:AX58)</f>
        <v>0</v>
      </c>
      <c r="AY21" s="1411">
        <f>SUM(AY24:AY58)</f>
        <v>0</v>
      </c>
      <c r="AZ21" s="1708">
        <f>SUM(AZ24:AZ58)</f>
        <v>0</v>
      </c>
      <c r="BA21" s="202">
        <f>SUM(BA24:BA58)</f>
        <v>0</v>
      </c>
      <c r="BB21" s="1410">
        <f>SUM(BB24:BB58)</f>
        <v>0</v>
      </c>
      <c r="BC21" s="1410">
        <v>0</v>
      </c>
      <c r="BD21" s="1411">
        <f t="shared" ref="BD21:BN21" si="1">SUM(BD24:BD58)</f>
        <v>0</v>
      </c>
      <c r="BE21" s="1411">
        <f t="shared" si="1"/>
        <v>0</v>
      </c>
      <c r="BF21" s="1412">
        <f t="shared" si="1"/>
        <v>0</v>
      </c>
      <c r="BG21" s="202">
        <f t="shared" si="1"/>
        <v>0</v>
      </c>
      <c r="BH21" s="1410">
        <f t="shared" si="1"/>
        <v>0</v>
      </c>
      <c r="BI21" s="1410">
        <v>0</v>
      </c>
      <c r="BJ21" s="1411">
        <f t="shared" si="1"/>
        <v>0</v>
      </c>
      <c r="BK21" s="1411">
        <f t="shared" si="1"/>
        <v>0</v>
      </c>
      <c r="BL21" s="1412">
        <f t="shared" si="1"/>
        <v>0</v>
      </c>
      <c r="BM21" s="202">
        <f t="shared" si="1"/>
        <v>0</v>
      </c>
      <c r="BN21" s="1410">
        <f t="shared" si="1"/>
        <v>0</v>
      </c>
      <c r="BO21" s="1410">
        <v>0</v>
      </c>
      <c r="BP21" s="1411">
        <f>SUM(BP24:BP58)</f>
        <v>0</v>
      </c>
      <c r="BQ21" s="1411">
        <f>SUM(BQ24:BQ58)</f>
        <v>0</v>
      </c>
      <c r="BR21" s="1412">
        <f>SUM(BR24:BR58)</f>
        <v>0</v>
      </c>
      <c r="BS21" s="243">
        <f>SUM(BS24:BS58)</f>
        <v>0</v>
      </c>
      <c r="BT21" s="241">
        <f t="shared" ref="BT21:CB21" si="2">SUM(BT24:BT58)</f>
        <v>0</v>
      </c>
      <c r="BU21" s="239">
        <f t="shared" si="2"/>
        <v>0</v>
      </c>
      <c r="BV21" s="239">
        <f t="shared" si="2"/>
        <v>0</v>
      </c>
      <c r="BW21" s="239">
        <f t="shared" si="2"/>
        <v>0</v>
      </c>
      <c r="BX21" s="239">
        <f t="shared" si="2"/>
        <v>0</v>
      </c>
      <c r="BY21" s="241">
        <f t="shared" si="2"/>
        <v>0</v>
      </c>
      <c r="BZ21" s="239">
        <f t="shared" si="2"/>
        <v>0</v>
      </c>
      <c r="CA21" s="239">
        <f t="shared" si="2"/>
        <v>0</v>
      </c>
      <c r="CB21" s="244">
        <f t="shared" si="2"/>
        <v>0</v>
      </c>
      <c r="CC21" s="240">
        <f>SUM(CC24:CC58)</f>
        <v>0</v>
      </c>
      <c r="CD21" s="241">
        <f t="shared" ref="CD21:CN21" si="3">SUM(CD24:CD58)</f>
        <v>0</v>
      </c>
      <c r="CE21" s="241"/>
      <c r="CF21" s="239">
        <f t="shared" si="3"/>
        <v>0</v>
      </c>
      <c r="CG21" s="239">
        <f t="shared" si="3"/>
        <v>0</v>
      </c>
      <c r="CH21" s="242">
        <f t="shared" si="3"/>
        <v>0</v>
      </c>
      <c r="CI21" s="240">
        <f t="shared" si="3"/>
        <v>0</v>
      </c>
      <c r="CJ21" s="241">
        <f t="shared" si="3"/>
        <v>0</v>
      </c>
      <c r="CK21" s="241"/>
      <c r="CL21" s="239">
        <f t="shared" si="3"/>
        <v>0</v>
      </c>
      <c r="CM21" s="239">
        <f t="shared" si="3"/>
        <v>0</v>
      </c>
      <c r="CN21" s="242">
        <f t="shared" si="3"/>
        <v>0</v>
      </c>
      <c r="CQ21" s="18">
        <f>+AJ21+AO21</f>
        <v>1476</v>
      </c>
      <c r="CR21" s="18" t="s">
        <v>283</v>
      </c>
    </row>
    <row r="22" spans="5:96" s="18" customFormat="1" ht="14.25" customHeight="1" thickBot="1">
      <c r="F22" s="1710"/>
      <c r="G22" s="2536" t="s">
        <v>6</v>
      </c>
      <c r="H22" s="2134"/>
      <c r="I22" s="2134"/>
      <c r="J22" s="2134"/>
      <c r="K22" s="2134"/>
      <c r="L22" s="2134"/>
      <c r="M22" s="2134"/>
      <c r="N22" s="2134"/>
      <c r="O22" s="2134"/>
      <c r="P22" s="2537" t="s">
        <v>303</v>
      </c>
      <c r="Q22" s="2538"/>
      <c r="R22" s="2538"/>
      <c r="S22" s="2538"/>
      <c r="T22" s="2538"/>
      <c r="U22" s="2538"/>
      <c r="V22" s="2538"/>
      <c r="W22" s="2539"/>
      <c r="X22" s="1867"/>
      <c r="Y22" s="1717"/>
      <c r="Z22" s="1860">
        <f>+AA22+AB22</f>
        <v>72</v>
      </c>
      <c r="AA22" s="1721">
        <f>SUM(AA24:AA58)</f>
        <v>18</v>
      </c>
      <c r="AB22" s="1721">
        <f>+AB24+AB28+AB38+AB39+AB30</f>
        <v>54</v>
      </c>
      <c r="AC22" s="1719"/>
      <c r="AD22" s="1720"/>
      <c r="AE22" s="1720"/>
      <c r="AF22" s="1720"/>
      <c r="AG22" s="1408"/>
      <c r="AH22" s="1409"/>
      <c r="AI22" s="1100"/>
      <c r="AJ22" s="482"/>
      <c r="AK22" s="1080"/>
      <c r="AL22" s="1081"/>
      <c r="AM22" s="1081"/>
      <c r="AN22" s="1083"/>
      <c r="AO22" s="482">
        <f>+AP21+AQ21</f>
        <v>72</v>
      </c>
      <c r="AP22" s="1080"/>
      <c r="AQ22" s="1080"/>
      <c r="AR22" s="1081"/>
      <c r="AS22" s="1093"/>
      <c r="AT22" s="1094"/>
      <c r="AU22" s="1408"/>
      <c r="AV22" s="1407"/>
      <c r="AW22" s="1407"/>
      <c r="AX22" s="1408"/>
      <c r="AY22" s="1408"/>
      <c r="AZ22" s="1707"/>
      <c r="BA22" s="1406"/>
      <c r="BB22" s="1407"/>
      <c r="BC22" s="1407"/>
      <c r="BD22" s="1408"/>
      <c r="BE22" s="1408"/>
      <c r="BF22" s="1409"/>
      <c r="BG22" s="1406"/>
      <c r="BH22" s="1407"/>
      <c r="BI22" s="1407"/>
      <c r="BJ22" s="1408"/>
      <c r="BK22" s="1408"/>
      <c r="BL22" s="1409"/>
      <c r="BM22" s="1406"/>
      <c r="BN22" s="1407"/>
      <c r="BO22" s="1407"/>
      <c r="BP22" s="1408"/>
      <c r="BQ22" s="1408"/>
      <c r="BR22" s="1409"/>
      <c r="BS22" s="82"/>
      <c r="BT22" s="83"/>
      <c r="BU22" s="82"/>
      <c r="BV22" s="82"/>
      <c r="BW22" s="82"/>
      <c r="BX22" s="82"/>
      <c r="BY22" s="83"/>
      <c r="BZ22" s="82"/>
      <c r="CA22" s="82"/>
      <c r="CB22" s="143"/>
      <c r="CC22" s="123"/>
      <c r="CD22" s="124"/>
      <c r="CE22" s="124"/>
      <c r="CF22" s="125"/>
      <c r="CG22" s="125"/>
      <c r="CH22" s="126"/>
      <c r="CI22" s="123"/>
      <c r="CJ22" s="124"/>
      <c r="CK22" s="124"/>
      <c r="CL22" s="125"/>
      <c r="CM22" s="125"/>
      <c r="CN22" s="126"/>
    </row>
    <row r="23" spans="5:96" s="18" customFormat="1" ht="12.75" customHeight="1" thickBot="1">
      <c r="F23" s="417"/>
      <c r="G23" s="2540" t="s">
        <v>186</v>
      </c>
      <c r="H23" s="2541"/>
      <c r="I23" s="2541"/>
      <c r="J23" s="2541"/>
      <c r="K23" s="2541"/>
      <c r="L23" s="2541"/>
      <c r="M23" s="2541"/>
      <c r="N23" s="2541"/>
      <c r="O23" s="2542"/>
      <c r="P23" s="966"/>
      <c r="Q23" s="967"/>
      <c r="R23" s="966"/>
      <c r="S23" s="967"/>
      <c r="T23" s="966"/>
      <c r="U23" s="967"/>
      <c r="V23" s="966"/>
      <c r="W23" s="967"/>
      <c r="X23" s="917"/>
      <c r="Y23" s="918"/>
      <c r="Z23" s="953">
        <f>SUM(Z24:Z33)</f>
        <v>819</v>
      </c>
      <c r="AA23" s="919"/>
      <c r="AB23" s="920"/>
      <c r="AC23" s="921"/>
      <c r="AD23" s="995">
        <f>SUM(AD24:AD33)</f>
        <v>819</v>
      </c>
      <c r="AE23" s="995">
        <f>SUM(AE24:AE33)</f>
        <v>465</v>
      </c>
      <c r="AF23" s="995">
        <f>SUM(AF24:AF33)</f>
        <v>354</v>
      </c>
      <c r="AG23" s="139"/>
      <c r="AH23" s="924"/>
      <c r="AI23" s="1101"/>
      <c r="AJ23" s="1070"/>
      <c r="AK23" s="1071"/>
      <c r="AL23" s="1072"/>
      <c r="AM23" s="1072"/>
      <c r="AN23" s="1084"/>
      <c r="AO23" s="993"/>
      <c r="AP23" s="760"/>
      <c r="AQ23" s="760"/>
      <c r="AR23" s="994"/>
      <c r="AS23" s="1087"/>
      <c r="AT23" s="922"/>
      <c r="AU23" s="923"/>
      <c r="AV23" s="160"/>
      <c r="AW23" s="160"/>
      <c r="AX23" s="139"/>
      <c r="AY23" s="139"/>
      <c r="AZ23" s="158"/>
      <c r="BA23" s="141"/>
      <c r="BB23" s="160"/>
      <c r="BC23" s="160"/>
      <c r="BD23" s="139"/>
      <c r="BE23" s="139"/>
      <c r="BF23" s="158"/>
      <c r="BG23" s="141"/>
      <c r="BH23" s="160"/>
      <c r="BI23" s="160"/>
      <c r="BJ23" s="139"/>
      <c r="BK23" s="139"/>
      <c r="BL23" s="158"/>
      <c r="BM23" s="141"/>
      <c r="BN23" s="160"/>
      <c r="BO23" s="160"/>
      <c r="BP23" s="139"/>
      <c r="BQ23" s="139"/>
      <c r="BR23" s="158"/>
      <c r="BS23" s="923"/>
      <c r="BT23" s="160"/>
      <c r="BU23" s="139"/>
      <c r="BV23" s="139"/>
      <c r="BW23" s="139"/>
      <c r="BX23" s="139"/>
      <c r="BY23" s="160"/>
      <c r="BZ23" s="139"/>
      <c r="CA23" s="139"/>
      <c r="CB23" s="924"/>
      <c r="CC23" s="141"/>
      <c r="CD23" s="160"/>
      <c r="CE23" s="160"/>
      <c r="CF23" s="139"/>
      <c r="CG23" s="139"/>
      <c r="CH23" s="158"/>
      <c r="CI23" s="923"/>
      <c r="CJ23" s="160"/>
      <c r="CK23" s="160"/>
      <c r="CL23" s="139"/>
      <c r="CM23" s="139"/>
      <c r="CN23" s="158"/>
      <c r="CO23" s="15"/>
      <c r="CP23" s="15"/>
      <c r="CQ23" s="84"/>
    </row>
    <row r="24" spans="5:96" ht="14.1" customHeight="1">
      <c r="E24" s="1977">
        <f>SUM(Z24:AB24)</f>
        <v>63</v>
      </c>
      <c r="F24" s="1044" t="s">
        <v>286</v>
      </c>
      <c r="G24" s="2502" t="s">
        <v>90</v>
      </c>
      <c r="H24" s="2503"/>
      <c r="I24" s="2503"/>
      <c r="J24" s="2503"/>
      <c r="K24" s="2503"/>
      <c r="L24" s="2503"/>
      <c r="M24" s="2503"/>
      <c r="N24" s="2503"/>
      <c r="O24" s="2504"/>
      <c r="P24" s="1010"/>
      <c r="Q24" s="1011" t="s">
        <v>139</v>
      </c>
      <c r="R24" s="512"/>
      <c r="S24" s="505"/>
      <c r="T24" s="512"/>
      <c r="U24" s="505"/>
      <c r="V24" s="512"/>
      <c r="W24" s="498"/>
      <c r="X24" s="638"/>
      <c r="Y24" s="893"/>
      <c r="Z24" s="984">
        <f>AC24+AD24</f>
        <v>39</v>
      </c>
      <c r="AA24" s="568">
        <v>6</v>
      </c>
      <c r="AB24" s="569">
        <v>18</v>
      </c>
      <c r="AC24" s="1279"/>
      <c r="AD24" s="996">
        <f>+AE24+AF24</f>
        <v>39</v>
      </c>
      <c r="AE24" s="2005">
        <v>23</v>
      </c>
      <c r="AF24" s="2005">
        <v>16</v>
      </c>
      <c r="AG24" s="570"/>
      <c r="AH24" s="570"/>
      <c r="AI24" s="1102"/>
      <c r="AJ24" s="925"/>
      <c r="AK24" s="1284"/>
      <c r="AL24" s="944"/>
      <c r="AM24" s="1282"/>
      <c r="AN24" s="1085"/>
      <c r="AO24" s="1433">
        <f>AR24+AS24+AT24</f>
        <v>39</v>
      </c>
      <c r="AP24" s="592">
        <v>6</v>
      </c>
      <c r="AQ24" s="592">
        <v>18</v>
      </c>
      <c r="AR24" s="591">
        <v>39</v>
      </c>
      <c r="AS24" s="508"/>
      <c r="AT24" s="510"/>
      <c r="AU24" s="512"/>
      <c r="AV24" s="513"/>
      <c r="AW24" s="513"/>
      <c r="AX24" s="504"/>
      <c r="AY24" s="504"/>
      <c r="AZ24" s="498"/>
      <c r="BA24" s="936"/>
      <c r="BB24" s="1291"/>
      <c r="BC24" s="1291"/>
      <c r="BD24" s="1293"/>
      <c r="BE24" s="1293"/>
      <c r="BF24" s="894"/>
      <c r="BG24" s="941"/>
      <c r="BH24" s="1291"/>
      <c r="BI24" s="1291"/>
      <c r="BJ24" s="1293"/>
      <c r="BK24" s="1293"/>
      <c r="BL24" s="894"/>
      <c r="BM24" s="941"/>
      <c r="BN24" s="1291"/>
      <c r="BO24" s="1291"/>
      <c r="BP24" s="1288"/>
      <c r="BQ24" s="1288"/>
      <c r="BR24" s="933"/>
      <c r="BS24" s="434"/>
      <c r="BT24" s="1289"/>
      <c r="BU24" s="1288"/>
      <c r="BV24" s="1288"/>
      <c r="BW24" s="1288"/>
      <c r="BX24" s="936"/>
      <c r="BY24" s="1289"/>
      <c r="BZ24" s="1288"/>
      <c r="CA24" s="1288"/>
      <c r="CB24" s="570"/>
      <c r="CC24" s="941"/>
      <c r="CD24" s="1291"/>
      <c r="CE24" s="1291"/>
      <c r="CF24" s="1293"/>
      <c r="CG24" s="1293"/>
      <c r="CH24" s="894"/>
      <c r="CI24" s="435"/>
      <c r="CJ24" s="1291"/>
      <c r="CK24" s="1291"/>
      <c r="CL24" s="1288"/>
      <c r="CM24" s="1288"/>
      <c r="CN24" s="933"/>
      <c r="CQ24" s="85"/>
    </row>
    <row r="25" spans="5:96" ht="12.75" customHeight="1">
      <c r="E25" s="1977">
        <f t="shared" ref="E25:E88" si="4">SUM(Z25:AB25)</f>
        <v>117</v>
      </c>
      <c r="F25" s="1045" t="s">
        <v>287</v>
      </c>
      <c r="G25" s="2505" t="s">
        <v>91</v>
      </c>
      <c r="H25" s="2506"/>
      <c r="I25" s="2506"/>
      <c r="J25" s="2506"/>
      <c r="K25" s="2506"/>
      <c r="L25" s="2506"/>
      <c r="M25" s="2506"/>
      <c r="N25" s="2506"/>
      <c r="O25" s="2507"/>
      <c r="P25" s="1012"/>
      <c r="Q25" s="2524" t="s">
        <v>209</v>
      </c>
      <c r="R25" s="1379"/>
      <c r="S25" s="1254"/>
      <c r="T25" s="1379"/>
      <c r="U25" s="1254"/>
      <c r="V25" s="1379"/>
      <c r="W25" s="429"/>
      <c r="X25" s="425"/>
      <c r="Y25" s="426"/>
      <c r="Z25" s="985">
        <f>+AD25</f>
        <v>117</v>
      </c>
      <c r="AA25" s="436"/>
      <c r="AB25" s="1278"/>
      <c r="AC25" s="1280"/>
      <c r="AD25" s="998">
        <f t="shared" ref="AD25:AD29" si="5">AL25+AR25+AX25+BD25+BJ25+BP25+BU25+BZ25</f>
        <v>117</v>
      </c>
      <c r="AE25" s="2000">
        <f t="shared" ref="AE25:AE31" si="6">AD25-AF25-AG25</f>
        <v>58</v>
      </c>
      <c r="AF25" s="2000">
        <v>59</v>
      </c>
      <c r="AG25" s="1254"/>
      <c r="AH25" s="1254"/>
      <c r="AI25" s="1103"/>
      <c r="AJ25" s="705">
        <f>+AL25</f>
        <v>34</v>
      </c>
      <c r="AK25" s="1285"/>
      <c r="AL25" s="599">
        <v>34</v>
      </c>
      <c r="AM25" s="1283"/>
      <c r="AN25" s="517"/>
      <c r="AO25" s="724">
        <v>83</v>
      </c>
      <c r="AP25" s="1285"/>
      <c r="AQ25" s="1285"/>
      <c r="AR25" s="599">
        <f>+AO25</f>
        <v>83</v>
      </c>
      <c r="AS25" s="1283"/>
      <c r="AT25" s="517"/>
      <c r="AU25" s="936"/>
      <c r="AV25" s="1290"/>
      <c r="AW25" s="1290"/>
      <c r="AX25" s="1256"/>
      <c r="AY25" s="1256"/>
      <c r="AZ25" s="868"/>
      <c r="BA25" s="936"/>
      <c r="BB25" s="1292"/>
      <c r="BC25" s="1292"/>
      <c r="BD25" s="1294"/>
      <c r="BE25" s="1294"/>
      <c r="BF25" s="433"/>
      <c r="BG25" s="941"/>
      <c r="BH25" s="1292"/>
      <c r="BI25" s="1292"/>
      <c r="BJ25" s="1294"/>
      <c r="BK25" s="1294"/>
      <c r="BL25" s="433"/>
      <c r="BM25" s="941"/>
      <c r="BN25" s="1292"/>
      <c r="BO25" s="1292"/>
      <c r="BP25" s="1256"/>
      <c r="BQ25" s="1256"/>
      <c r="BR25" s="429"/>
      <c r="BS25" s="434"/>
      <c r="BT25" s="1290"/>
      <c r="BU25" s="1256"/>
      <c r="BV25" s="1256"/>
      <c r="BW25" s="1256"/>
      <c r="BX25" s="936"/>
      <c r="BY25" s="1290"/>
      <c r="BZ25" s="1256"/>
      <c r="CA25" s="1256"/>
      <c r="CB25" s="1254"/>
      <c r="CC25" s="941"/>
      <c r="CD25" s="1292"/>
      <c r="CE25" s="1292"/>
      <c r="CF25" s="1294"/>
      <c r="CG25" s="1294"/>
      <c r="CH25" s="433"/>
      <c r="CI25" s="435"/>
      <c r="CJ25" s="1292"/>
      <c r="CK25" s="1292"/>
      <c r="CL25" s="1256"/>
      <c r="CM25" s="1256"/>
      <c r="CN25" s="429"/>
      <c r="CQ25" s="85"/>
    </row>
    <row r="26" spans="5:96" ht="15" hidden="1" customHeight="1">
      <c r="E26" s="1977">
        <f t="shared" si="4"/>
        <v>0</v>
      </c>
      <c r="F26" s="1046"/>
      <c r="G26" s="2525"/>
      <c r="H26" s="2526"/>
      <c r="I26" s="2526"/>
      <c r="J26" s="2526"/>
      <c r="K26" s="2526"/>
      <c r="L26" s="2526"/>
      <c r="M26" s="2526"/>
      <c r="N26" s="2526"/>
      <c r="O26" s="2526"/>
      <c r="P26" s="1012"/>
      <c r="Q26" s="2524"/>
      <c r="R26" s="1379"/>
      <c r="S26" s="1254"/>
      <c r="T26" s="1379"/>
      <c r="U26" s="1254"/>
      <c r="V26" s="1379"/>
      <c r="W26" s="429"/>
      <c r="X26" s="425"/>
      <c r="Y26" s="426"/>
      <c r="Z26" s="986"/>
      <c r="AA26" s="436"/>
      <c r="AB26" s="1278"/>
      <c r="AC26" s="1280"/>
      <c r="AD26" s="998">
        <f t="shared" si="5"/>
        <v>0</v>
      </c>
      <c r="AE26" s="2004"/>
      <c r="AF26" s="2004"/>
      <c r="AG26" s="1254"/>
      <c r="AH26" s="1254"/>
      <c r="AI26" s="1103"/>
      <c r="AJ26" s="705">
        <f t="shared" ref="AJ26:AJ33" si="7">+AL26</f>
        <v>0</v>
      </c>
      <c r="AK26" s="1285"/>
      <c r="AL26" s="945"/>
      <c r="AM26" s="1283"/>
      <c r="AN26" s="517"/>
      <c r="AO26" s="724">
        <f t="shared" ref="AO26:AO32" si="8">+AR26</f>
        <v>0</v>
      </c>
      <c r="AP26" s="1285"/>
      <c r="AQ26" s="1285"/>
      <c r="AR26" s="945"/>
      <c r="AS26" s="1283"/>
      <c r="AT26" s="517"/>
      <c r="AU26" s="936"/>
      <c r="AV26" s="1290"/>
      <c r="AW26" s="1290"/>
      <c r="AX26" s="1256"/>
      <c r="AY26" s="1256"/>
      <c r="AZ26" s="868"/>
      <c r="BA26" s="936"/>
      <c r="BB26" s="1292"/>
      <c r="BC26" s="1292"/>
      <c r="BD26" s="1294"/>
      <c r="BE26" s="1294"/>
      <c r="BF26" s="433"/>
      <c r="BG26" s="941"/>
      <c r="BH26" s="1292"/>
      <c r="BI26" s="1292"/>
      <c r="BJ26" s="1294"/>
      <c r="BK26" s="1294"/>
      <c r="BL26" s="433"/>
      <c r="BM26" s="941"/>
      <c r="BN26" s="1292"/>
      <c r="BO26" s="1292"/>
      <c r="BP26" s="1256"/>
      <c r="BQ26" s="1256"/>
      <c r="BR26" s="429"/>
      <c r="BS26" s="434"/>
      <c r="BT26" s="1290"/>
      <c r="BU26" s="1256"/>
      <c r="BV26" s="1256"/>
      <c r="BW26" s="1256"/>
      <c r="BX26" s="936"/>
      <c r="BY26" s="1290"/>
      <c r="BZ26" s="1256"/>
      <c r="CA26" s="1256"/>
      <c r="CB26" s="1254"/>
      <c r="CC26" s="941"/>
      <c r="CD26" s="1292"/>
      <c r="CE26" s="1292"/>
      <c r="CF26" s="1294"/>
      <c r="CG26" s="1294"/>
      <c r="CH26" s="433"/>
      <c r="CI26" s="435"/>
      <c r="CJ26" s="1292"/>
      <c r="CK26" s="1292"/>
      <c r="CL26" s="1256"/>
      <c r="CM26" s="1256"/>
      <c r="CN26" s="429"/>
      <c r="CQ26" s="85"/>
    </row>
    <row r="27" spans="5:96" ht="12.75" customHeight="1">
      <c r="E27" s="1977">
        <f t="shared" si="4"/>
        <v>117</v>
      </c>
      <c r="F27" s="1045" t="s">
        <v>288</v>
      </c>
      <c r="G27" s="2505" t="s">
        <v>19</v>
      </c>
      <c r="H27" s="2506"/>
      <c r="I27" s="2506"/>
      <c r="J27" s="2506"/>
      <c r="K27" s="2506"/>
      <c r="L27" s="2506"/>
      <c r="M27" s="2506"/>
      <c r="N27" s="2506"/>
      <c r="O27" s="2507"/>
      <c r="P27" s="1012"/>
      <c r="Q27" s="999" t="s">
        <v>138</v>
      </c>
      <c r="R27" s="1379"/>
      <c r="S27" s="1254"/>
      <c r="T27" s="1379"/>
      <c r="U27" s="1254"/>
      <c r="V27" s="1379"/>
      <c r="W27" s="429"/>
      <c r="X27" s="425"/>
      <c r="Y27" s="426"/>
      <c r="Z27" s="985">
        <f>AC27+AD27</f>
        <v>117</v>
      </c>
      <c r="AA27" s="436"/>
      <c r="AB27" s="1278"/>
      <c r="AC27" s="1280"/>
      <c r="AD27" s="998">
        <f t="shared" si="5"/>
        <v>117</v>
      </c>
      <c r="AE27" s="999">
        <f t="shared" si="6"/>
        <v>0</v>
      </c>
      <c r="AF27" s="999">
        <v>117</v>
      </c>
      <c r="AG27" s="1254"/>
      <c r="AH27" s="1254"/>
      <c r="AI27" s="1103"/>
      <c r="AJ27" s="705">
        <f t="shared" si="7"/>
        <v>51</v>
      </c>
      <c r="AK27" s="1285"/>
      <c r="AL27" s="599">
        <v>51</v>
      </c>
      <c r="AM27" s="1283"/>
      <c r="AN27" s="517"/>
      <c r="AO27" s="724">
        <f t="shared" si="8"/>
        <v>66</v>
      </c>
      <c r="AP27" s="1285"/>
      <c r="AQ27" s="1285"/>
      <c r="AR27" s="599">
        <v>66</v>
      </c>
      <c r="AS27" s="1283"/>
      <c r="AT27" s="517"/>
      <c r="AU27" s="936"/>
      <c r="AV27" s="1290"/>
      <c r="AW27" s="1290"/>
      <c r="AX27" s="1256"/>
      <c r="AY27" s="1256"/>
      <c r="AZ27" s="429"/>
      <c r="BA27" s="936"/>
      <c r="BB27" s="1292"/>
      <c r="BC27" s="1292"/>
      <c r="BD27" s="1294"/>
      <c r="BE27" s="1294"/>
      <c r="BF27" s="433"/>
      <c r="BG27" s="941"/>
      <c r="BH27" s="1292"/>
      <c r="BI27" s="1292"/>
      <c r="BJ27" s="1294"/>
      <c r="BK27" s="1294"/>
      <c r="BL27" s="433"/>
      <c r="BM27" s="941"/>
      <c r="BN27" s="1292"/>
      <c r="BO27" s="1292"/>
      <c r="BP27" s="1256"/>
      <c r="BQ27" s="1256"/>
      <c r="BR27" s="429"/>
      <c r="BS27" s="434"/>
      <c r="BT27" s="1290"/>
      <c r="BU27" s="1256"/>
      <c r="BV27" s="1256"/>
      <c r="BW27" s="1256"/>
      <c r="BX27" s="936"/>
      <c r="BY27" s="1290"/>
      <c r="BZ27" s="1256"/>
      <c r="CA27" s="1256"/>
      <c r="CB27" s="1254"/>
      <c r="CC27" s="941"/>
      <c r="CD27" s="1292"/>
      <c r="CE27" s="1292"/>
      <c r="CF27" s="1294"/>
      <c r="CG27" s="1294"/>
      <c r="CH27" s="433"/>
      <c r="CI27" s="435"/>
      <c r="CJ27" s="1292"/>
      <c r="CK27" s="1292"/>
      <c r="CL27" s="1256"/>
      <c r="CM27" s="1256"/>
      <c r="CN27" s="429"/>
      <c r="CQ27" s="85"/>
    </row>
    <row r="28" spans="5:96" ht="12" hidden="1" customHeight="1">
      <c r="E28" s="1977">
        <f t="shared" si="4"/>
        <v>0</v>
      </c>
      <c r="F28" s="1045"/>
      <c r="G28" s="2527"/>
      <c r="H28" s="2528"/>
      <c r="I28" s="2528"/>
      <c r="J28" s="2528"/>
      <c r="K28" s="2528"/>
      <c r="L28" s="2528"/>
      <c r="M28" s="2528"/>
      <c r="N28" s="2528"/>
      <c r="O28" s="2529"/>
      <c r="P28" s="1012"/>
      <c r="Q28" s="999"/>
      <c r="R28" s="1379"/>
      <c r="S28" s="1254"/>
      <c r="T28" s="1379"/>
      <c r="U28" s="1254"/>
      <c r="V28" s="1379"/>
      <c r="W28" s="429"/>
      <c r="X28" s="425"/>
      <c r="Y28" s="426"/>
      <c r="Z28" s="986"/>
      <c r="AA28" s="427"/>
      <c r="AB28" s="428"/>
      <c r="AC28" s="1280"/>
      <c r="AD28" s="998">
        <f t="shared" si="5"/>
        <v>0</v>
      </c>
      <c r="AE28" s="2004"/>
      <c r="AF28" s="2004"/>
      <c r="AG28" s="1254"/>
      <c r="AH28" s="1254"/>
      <c r="AI28" s="1103"/>
      <c r="AJ28" s="705">
        <f t="shared" si="7"/>
        <v>0</v>
      </c>
      <c r="AK28" s="1285"/>
      <c r="AL28" s="980"/>
      <c r="AM28" s="1283"/>
      <c r="AN28" s="517"/>
      <c r="AO28" s="724">
        <f t="shared" si="8"/>
        <v>0</v>
      </c>
      <c r="AP28" s="431"/>
      <c r="AQ28" s="431"/>
      <c r="AR28" s="980"/>
      <c r="AS28" s="1283"/>
      <c r="AT28" s="517"/>
      <c r="AU28" s="936"/>
      <c r="AV28" s="1290"/>
      <c r="AW28" s="1290"/>
      <c r="AX28" s="1256"/>
      <c r="AY28" s="1256"/>
      <c r="AZ28" s="429"/>
      <c r="BA28" s="936"/>
      <c r="BB28" s="1292"/>
      <c r="BC28" s="1292"/>
      <c r="BD28" s="1294"/>
      <c r="BE28" s="1294"/>
      <c r="BF28" s="433"/>
      <c r="BG28" s="941"/>
      <c r="BH28" s="1292"/>
      <c r="BI28" s="1292"/>
      <c r="BJ28" s="1294"/>
      <c r="BK28" s="1294"/>
      <c r="BL28" s="433"/>
      <c r="BM28" s="941"/>
      <c r="BN28" s="1292"/>
      <c r="BO28" s="1292"/>
      <c r="BP28" s="1256"/>
      <c r="BQ28" s="1256"/>
      <c r="BR28" s="429"/>
      <c r="BS28" s="434"/>
      <c r="BT28" s="1290"/>
      <c r="BU28" s="1256"/>
      <c r="BV28" s="1256"/>
      <c r="BW28" s="1256"/>
      <c r="BX28" s="936"/>
      <c r="BY28" s="1290"/>
      <c r="BZ28" s="1256"/>
      <c r="CA28" s="1256"/>
      <c r="CB28" s="1254"/>
      <c r="CC28" s="941"/>
      <c r="CD28" s="1292"/>
      <c r="CE28" s="1292"/>
      <c r="CF28" s="1294"/>
      <c r="CG28" s="1294"/>
      <c r="CH28" s="433"/>
      <c r="CI28" s="435"/>
      <c r="CJ28" s="1292"/>
      <c r="CK28" s="1292"/>
      <c r="CL28" s="1256"/>
      <c r="CM28" s="1256"/>
      <c r="CN28" s="429"/>
    </row>
    <row r="29" spans="5:96" ht="12" customHeight="1">
      <c r="E29" s="1977">
        <f t="shared" si="4"/>
        <v>117</v>
      </c>
      <c r="F29" s="1045" t="s">
        <v>289</v>
      </c>
      <c r="G29" s="2505" t="s">
        <v>20</v>
      </c>
      <c r="H29" s="2506"/>
      <c r="I29" s="2506"/>
      <c r="J29" s="2506"/>
      <c r="K29" s="2506"/>
      <c r="L29" s="2506"/>
      <c r="M29" s="2506"/>
      <c r="N29" s="2506"/>
      <c r="O29" s="2507"/>
      <c r="P29" s="1012"/>
      <c r="Q29" s="999" t="s">
        <v>138</v>
      </c>
      <c r="R29" s="1379"/>
      <c r="S29" s="1254"/>
      <c r="T29" s="1379"/>
      <c r="U29" s="1254"/>
      <c r="V29" s="1379"/>
      <c r="W29" s="429"/>
      <c r="X29" s="425"/>
      <c r="Y29" s="426"/>
      <c r="Z29" s="985">
        <f>AC29+AD29</f>
        <v>117</v>
      </c>
      <c r="AA29" s="436"/>
      <c r="AB29" s="1278"/>
      <c r="AC29" s="1280"/>
      <c r="AD29" s="998">
        <f t="shared" si="5"/>
        <v>117</v>
      </c>
      <c r="AE29" s="999">
        <f>AD29-AF29-AG29</f>
        <v>117</v>
      </c>
      <c r="AF29" s="999">
        <v>0</v>
      </c>
      <c r="AG29" s="1254"/>
      <c r="AH29" s="1254"/>
      <c r="AI29" s="1103"/>
      <c r="AJ29" s="705">
        <v>34</v>
      </c>
      <c r="AK29" s="1285"/>
      <c r="AL29" s="599">
        <v>34</v>
      </c>
      <c r="AM29" s="1283"/>
      <c r="AN29" s="517"/>
      <c r="AO29" s="724">
        <v>83</v>
      </c>
      <c r="AP29" s="1285"/>
      <c r="AQ29" s="1285"/>
      <c r="AR29" s="599">
        <f>+AO29</f>
        <v>83</v>
      </c>
      <c r="AS29" s="1283"/>
      <c r="AT29" s="517"/>
      <c r="AU29" s="936"/>
      <c r="AV29" s="1290"/>
      <c r="AW29" s="1290"/>
      <c r="AX29" s="1256"/>
      <c r="AY29" s="1256"/>
      <c r="AZ29" s="429"/>
      <c r="BA29" s="936"/>
      <c r="BB29" s="1292"/>
      <c r="BC29" s="1292"/>
      <c r="BD29" s="1294"/>
      <c r="BE29" s="1294"/>
      <c r="BF29" s="433"/>
      <c r="BG29" s="941"/>
      <c r="BH29" s="1292"/>
      <c r="BI29" s="1292"/>
      <c r="BJ29" s="1294"/>
      <c r="BK29" s="1294"/>
      <c r="BL29" s="433"/>
      <c r="BM29" s="941"/>
      <c r="BN29" s="1292"/>
      <c r="BO29" s="1292"/>
      <c r="BP29" s="1256"/>
      <c r="BQ29" s="1256"/>
      <c r="BR29" s="429"/>
      <c r="BS29" s="434"/>
      <c r="BT29" s="1290"/>
      <c r="BU29" s="1256"/>
      <c r="BV29" s="1256"/>
      <c r="BW29" s="1256"/>
      <c r="BX29" s="936"/>
      <c r="BY29" s="1290"/>
      <c r="BZ29" s="1256"/>
      <c r="CA29" s="1256"/>
      <c r="CB29" s="1254"/>
      <c r="CC29" s="941"/>
      <c r="CD29" s="1292"/>
      <c r="CE29" s="1292"/>
      <c r="CF29" s="1294"/>
      <c r="CG29" s="1294"/>
      <c r="CH29" s="433"/>
      <c r="CI29" s="435"/>
      <c r="CJ29" s="1292"/>
      <c r="CK29" s="1292"/>
      <c r="CL29" s="1256"/>
      <c r="CM29" s="1256"/>
      <c r="CN29" s="429"/>
    </row>
    <row r="30" spans="5:96" ht="12" customHeight="1">
      <c r="E30" s="1977">
        <f t="shared" si="4"/>
        <v>258</v>
      </c>
      <c r="F30" s="1045" t="s">
        <v>290</v>
      </c>
      <c r="G30" s="2505" t="s">
        <v>111</v>
      </c>
      <c r="H30" s="2506"/>
      <c r="I30" s="2506"/>
      <c r="J30" s="2506"/>
      <c r="K30" s="2506"/>
      <c r="L30" s="2506"/>
      <c r="M30" s="2506"/>
      <c r="N30" s="2506"/>
      <c r="O30" s="2507"/>
      <c r="P30" s="1012"/>
      <c r="Q30" s="999" t="s">
        <v>139</v>
      </c>
      <c r="R30" s="1379"/>
      <c r="S30" s="1254"/>
      <c r="T30" s="1379"/>
      <c r="U30" s="1254"/>
      <c r="V30" s="1379"/>
      <c r="W30" s="429"/>
      <c r="X30" s="425"/>
      <c r="Y30" s="426"/>
      <c r="Z30" s="985">
        <f>AC30+AD30</f>
        <v>234</v>
      </c>
      <c r="AA30" s="427">
        <v>6</v>
      </c>
      <c r="AB30" s="428">
        <f>+AQ30</f>
        <v>18</v>
      </c>
      <c r="AC30" s="1280"/>
      <c r="AD30" s="998">
        <f>AL30+AR30+AX30+BD30+BJ30+BP30+BU30+BZ30</f>
        <v>234</v>
      </c>
      <c r="AE30" s="2000">
        <v>204</v>
      </c>
      <c r="AF30" s="2001">
        <v>30</v>
      </c>
      <c r="AG30" s="1254"/>
      <c r="AH30" s="1254"/>
      <c r="AI30" s="1103"/>
      <c r="AJ30" s="705">
        <v>75</v>
      </c>
      <c r="AK30" s="1285"/>
      <c r="AL30" s="599">
        <f>+AJ30</f>
        <v>75</v>
      </c>
      <c r="AM30" s="1283"/>
      <c r="AN30" s="517"/>
      <c r="AO30" s="724">
        <v>159</v>
      </c>
      <c r="AP30" s="431">
        <v>6</v>
      </c>
      <c r="AQ30" s="431">
        <v>18</v>
      </c>
      <c r="AR30" s="599">
        <f>+AO30</f>
        <v>159</v>
      </c>
      <c r="AS30" s="1283"/>
      <c r="AT30" s="517"/>
      <c r="AU30" s="936"/>
      <c r="AV30" s="1290"/>
      <c r="AW30" s="1290"/>
      <c r="AX30" s="1256"/>
      <c r="AY30" s="1256"/>
      <c r="AZ30" s="429"/>
      <c r="BA30" s="936"/>
      <c r="BB30" s="1292"/>
      <c r="BC30" s="1292"/>
      <c r="BD30" s="1294"/>
      <c r="BE30" s="1294"/>
      <c r="BF30" s="433"/>
      <c r="BG30" s="941"/>
      <c r="BH30" s="1292"/>
      <c r="BI30" s="1292"/>
      <c r="BJ30" s="1294"/>
      <c r="BK30" s="1294"/>
      <c r="BL30" s="433"/>
      <c r="BM30" s="941"/>
      <c r="BN30" s="1292"/>
      <c r="BO30" s="1292"/>
      <c r="BP30" s="1256"/>
      <c r="BQ30" s="1256"/>
      <c r="BR30" s="429"/>
      <c r="BS30" s="434"/>
      <c r="BT30" s="1290"/>
      <c r="BU30" s="1256"/>
      <c r="BV30" s="1256"/>
      <c r="BW30" s="1256"/>
      <c r="BX30" s="936"/>
      <c r="BY30" s="1290"/>
      <c r="BZ30" s="1256"/>
      <c r="CA30" s="1256"/>
      <c r="CB30" s="1254"/>
      <c r="CC30" s="941"/>
      <c r="CD30" s="1292"/>
      <c r="CE30" s="1292"/>
      <c r="CF30" s="1294"/>
      <c r="CG30" s="1294"/>
      <c r="CH30" s="433"/>
      <c r="CI30" s="435"/>
      <c r="CJ30" s="1292"/>
      <c r="CK30" s="1292"/>
      <c r="CL30" s="1256"/>
      <c r="CM30" s="1256"/>
      <c r="CN30" s="429"/>
    </row>
    <row r="31" spans="5:96" ht="12" customHeight="1">
      <c r="E31" s="1977">
        <f t="shared" si="4"/>
        <v>39</v>
      </c>
      <c r="F31" s="1047" t="s">
        <v>291</v>
      </c>
      <c r="G31" s="2514" t="s">
        <v>112</v>
      </c>
      <c r="H31" s="2515"/>
      <c r="I31" s="2515"/>
      <c r="J31" s="2515"/>
      <c r="K31" s="2515"/>
      <c r="L31" s="2515"/>
      <c r="M31" s="2515"/>
      <c r="N31" s="2515"/>
      <c r="O31" s="2515"/>
      <c r="P31" s="1012" t="s">
        <v>138</v>
      </c>
      <c r="Q31" s="999"/>
      <c r="R31" s="1379"/>
      <c r="S31" s="1254"/>
      <c r="T31" s="1379"/>
      <c r="U31" s="1254"/>
      <c r="V31" s="1379"/>
      <c r="W31" s="429"/>
      <c r="X31" s="443"/>
      <c r="Y31" s="444"/>
      <c r="Z31" s="987">
        <v>39</v>
      </c>
      <c r="AA31" s="447"/>
      <c r="AB31" s="726"/>
      <c r="AC31" s="449"/>
      <c r="AD31" s="998">
        <f t="shared" ref="AD31" si="9">AL31+AR31+AX31+BD31+BJ31+BP31+BU31+BZ31</f>
        <v>39</v>
      </c>
      <c r="AE31" s="2000">
        <f t="shared" si="6"/>
        <v>29</v>
      </c>
      <c r="AF31" s="2001">
        <v>10</v>
      </c>
      <c r="AG31" s="581"/>
      <c r="AH31" s="581"/>
      <c r="AI31" s="1104"/>
      <c r="AJ31" s="705">
        <v>39</v>
      </c>
      <c r="AK31" s="926"/>
      <c r="AL31" s="605">
        <f>+AJ31</f>
        <v>39</v>
      </c>
      <c r="AM31" s="927"/>
      <c r="AN31" s="1086"/>
      <c r="AO31" s="724"/>
      <c r="AP31" s="1285"/>
      <c r="AQ31" s="1285"/>
      <c r="AR31" s="599"/>
      <c r="AS31" s="1283"/>
      <c r="AT31" s="517"/>
      <c r="AU31" s="1379"/>
      <c r="AV31" s="1290"/>
      <c r="AW31" s="1290"/>
      <c r="AX31" s="1256"/>
      <c r="AY31" s="1256"/>
      <c r="AZ31" s="429"/>
      <c r="BA31" s="936"/>
      <c r="BB31" s="1292"/>
      <c r="BC31" s="1292"/>
      <c r="BD31" s="1294"/>
      <c r="BE31" s="1294"/>
      <c r="BF31" s="433"/>
      <c r="BG31" s="941"/>
      <c r="BH31" s="1292"/>
      <c r="BI31" s="1292"/>
      <c r="BJ31" s="1294"/>
      <c r="BK31" s="1294"/>
      <c r="BL31" s="433"/>
      <c r="BM31" s="941"/>
      <c r="BN31" s="1292"/>
      <c r="BO31" s="1292"/>
      <c r="BP31" s="1256"/>
      <c r="BQ31" s="1256"/>
      <c r="BR31" s="429"/>
      <c r="BS31" s="434"/>
      <c r="BT31" s="1290"/>
      <c r="BU31" s="1256"/>
      <c r="BV31" s="1256"/>
      <c r="BW31" s="1256"/>
      <c r="BX31" s="936"/>
      <c r="BY31" s="1290"/>
      <c r="BZ31" s="1256"/>
      <c r="CA31" s="1256"/>
      <c r="CB31" s="1254"/>
      <c r="CC31" s="941"/>
      <c r="CD31" s="1292"/>
      <c r="CE31" s="1292"/>
      <c r="CF31" s="1294"/>
      <c r="CG31" s="1294"/>
      <c r="CH31" s="433"/>
      <c r="CI31" s="435"/>
      <c r="CJ31" s="1292"/>
      <c r="CK31" s="1292"/>
      <c r="CL31" s="1256"/>
      <c r="CM31" s="1256"/>
      <c r="CN31" s="429"/>
    </row>
    <row r="32" spans="5:96" ht="14.1" customHeight="1">
      <c r="E32" s="1977">
        <f t="shared" si="4"/>
        <v>117</v>
      </c>
      <c r="F32" s="1045" t="s">
        <v>292</v>
      </c>
      <c r="G32" s="2505" t="s">
        <v>21</v>
      </c>
      <c r="H32" s="2506"/>
      <c r="I32" s="2506"/>
      <c r="J32" s="2506"/>
      <c r="K32" s="2506"/>
      <c r="L32" s="2506"/>
      <c r="M32" s="2506"/>
      <c r="N32" s="2506"/>
      <c r="O32" s="2507"/>
      <c r="P32" s="1012" t="s">
        <v>284</v>
      </c>
      <c r="Q32" s="999" t="s">
        <v>138</v>
      </c>
      <c r="R32" s="936"/>
      <c r="S32" s="570"/>
      <c r="T32" s="1379"/>
      <c r="U32" s="1254"/>
      <c r="V32" s="1379"/>
      <c r="W32" s="429"/>
      <c r="X32" s="425"/>
      <c r="Y32" s="437"/>
      <c r="Z32" s="985">
        <f>AC32+AD32</f>
        <v>117</v>
      </c>
      <c r="AA32" s="436"/>
      <c r="AB32" s="1278"/>
      <c r="AC32" s="1280"/>
      <c r="AD32" s="998">
        <f>AL32+AR32+AX32+BD32+BJ32+BP32+BU32+BZ32</f>
        <v>117</v>
      </c>
      <c r="AE32" s="999">
        <v>12</v>
      </c>
      <c r="AF32" s="999">
        <v>105</v>
      </c>
      <c r="AG32" s="1254"/>
      <c r="AH32" s="1254"/>
      <c r="AI32" s="1103"/>
      <c r="AJ32" s="705">
        <f t="shared" si="7"/>
        <v>51</v>
      </c>
      <c r="AK32" s="1285"/>
      <c r="AL32" s="599">
        <v>51</v>
      </c>
      <c r="AM32" s="1283"/>
      <c r="AN32" s="517"/>
      <c r="AO32" s="724">
        <f t="shared" si="8"/>
        <v>66</v>
      </c>
      <c r="AP32" s="1285"/>
      <c r="AQ32" s="1285"/>
      <c r="AR32" s="599">
        <v>66</v>
      </c>
      <c r="AS32" s="1283"/>
      <c r="AT32" s="517"/>
      <c r="AU32" s="1379"/>
      <c r="AV32" s="1290"/>
      <c r="AW32" s="1290"/>
      <c r="AX32" s="1256"/>
      <c r="AY32" s="1256"/>
      <c r="AZ32" s="429"/>
      <c r="BA32" s="936"/>
      <c r="BB32" s="1292"/>
      <c r="BC32" s="1292"/>
      <c r="BD32" s="1294"/>
      <c r="BE32" s="1294"/>
      <c r="BF32" s="433"/>
      <c r="BG32" s="941"/>
      <c r="BH32" s="1292"/>
      <c r="BI32" s="1292"/>
      <c r="BJ32" s="1294"/>
      <c r="BK32" s="1294"/>
      <c r="BL32" s="433"/>
      <c r="BM32" s="941"/>
      <c r="BN32" s="1292"/>
      <c r="BO32" s="1292"/>
      <c r="BP32" s="1256"/>
      <c r="BQ32" s="1256"/>
      <c r="BR32" s="429"/>
      <c r="BS32" s="434"/>
      <c r="BT32" s="1290"/>
      <c r="BU32" s="1256"/>
      <c r="BV32" s="1256"/>
      <c r="BW32" s="1256"/>
      <c r="BX32" s="936"/>
      <c r="BY32" s="1290"/>
      <c r="BZ32" s="1256"/>
      <c r="CA32" s="1256"/>
      <c r="CB32" s="1254"/>
      <c r="CC32" s="941"/>
      <c r="CD32" s="1292"/>
      <c r="CE32" s="1292"/>
      <c r="CF32" s="1294"/>
      <c r="CG32" s="1294"/>
      <c r="CH32" s="433"/>
      <c r="CI32" s="435"/>
      <c r="CJ32" s="1292"/>
      <c r="CK32" s="1292"/>
      <c r="CL32" s="1256"/>
      <c r="CM32" s="1256"/>
      <c r="CN32" s="429"/>
    </row>
    <row r="33" spans="5:94" ht="27.75" customHeight="1" thickBot="1">
      <c r="E33" s="1977">
        <f t="shared" si="4"/>
        <v>39</v>
      </c>
      <c r="F33" s="1048" t="s">
        <v>293</v>
      </c>
      <c r="G33" s="2516" t="s">
        <v>22</v>
      </c>
      <c r="H33" s="2517"/>
      <c r="I33" s="2517"/>
      <c r="J33" s="2517"/>
      <c r="K33" s="2517"/>
      <c r="L33" s="2517"/>
      <c r="M33" s="2517"/>
      <c r="N33" s="2517"/>
      <c r="O33" s="2518"/>
      <c r="P33" s="1013" t="s">
        <v>138</v>
      </c>
      <c r="Q33" s="1014"/>
      <c r="R33" s="1380"/>
      <c r="S33" s="528"/>
      <c r="T33" s="1380"/>
      <c r="U33" s="528"/>
      <c r="V33" s="1380"/>
      <c r="W33" s="935"/>
      <c r="X33" s="425"/>
      <c r="Y33" s="438"/>
      <c r="Z33" s="985">
        <v>39</v>
      </c>
      <c r="AA33" s="436"/>
      <c r="AB33" s="1278"/>
      <c r="AC33" s="1280"/>
      <c r="AD33" s="2002">
        <f>AL33+AR33+AX33+BD33+BJ33+BP33+BU33+BZ33</f>
        <v>39</v>
      </c>
      <c r="AE33" s="2003">
        <v>22</v>
      </c>
      <c r="AF33" s="2003">
        <v>17</v>
      </c>
      <c r="AG33" s="1254"/>
      <c r="AH33" s="1254"/>
      <c r="AI33" s="1103"/>
      <c r="AJ33" s="705">
        <f t="shared" si="7"/>
        <v>39</v>
      </c>
      <c r="AK33" s="1285"/>
      <c r="AL33" s="599">
        <v>39</v>
      </c>
      <c r="AM33" s="1283"/>
      <c r="AN33" s="517"/>
      <c r="AO33" s="965"/>
      <c r="AP33" s="530"/>
      <c r="AQ33" s="530"/>
      <c r="AR33" s="1090"/>
      <c r="AS33" s="531"/>
      <c r="AT33" s="533"/>
      <c r="AU33" s="537"/>
      <c r="AV33" s="536"/>
      <c r="AW33" s="536"/>
      <c r="AX33" s="527"/>
      <c r="AY33" s="527"/>
      <c r="AZ33" s="935"/>
      <c r="BA33" s="936"/>
      <c r="BB33" s="1292"/>
      <c r="BC33" s="1292"/>
      <c r="BD33" s="1294"/>
      <c r="BE33" s="1294"/>
      <c r="BF33" s="433"/>
      <c r="BG33" s="941"/>
      <c r="BH33" s="1292"/>
      <c r="BI33" s="1292"/>
      <c r="BJ33" s="1294"/>
      <c r="BK33" s="1294"/>
      <c r="BL33" s="433"/>
      <c r="BM33" s="941"/>
      <c r="BN33" s="1292"/>
      <c r="BO33" s="1292"/>
      <c r="BP33" s="1256"/>
      <c r="BQ33" s="1256"/>
      <c r="BR33" s="429"/>
      <c r="BS33" s="434"/>
      <c r="BT33" s="1290"/>
      <c r="BU33" s="1256"/>
      <c r="BV33" s="1256"/>
      <c r="BW33" s="1256"/>
      <c r="BX33" s="936"/>
      <c r="BY33" s="1290"/>
      <c r="BZ33" s="1256"/>
      <c r="CA33" s="1256"/>
      <c r="CB33" s="1254"/>
      <c r="CC33" s="941"/>
      <c r="CD33" s="1292"/>
      <c r="CE33" s="1292"/>
      <c r="CF33" s="1294"/>
      <c r="CG33" s="1294"/>
      <c r="CH33" s="433"/>
      <c r="CI33" s="435"/>
      <c r="CJ33" s="1292"/>
      <c r="CK33" s="1292"/>
      <c r="CL33" s="1256"/>
      <c r="CM33" s="1256"/>
      <c r="CN33" s="429"/>
    </row>
    <row r="34" spans="5:94" ht="12" hidden="1" customHeight="1" thickBot="1">
      <c r="E34" s="1977">
        <f t="shared" si="4"/>
        <v>0</v>
      </c>
      <c r="F34" s="1047"/>
      <c r="G34" s="942"/>
      <c r="H34" s="942"/>
      <c r="I34" s="942"/>
      <c r="J34" s="942"/>
      <c r="K34" s="942"/>
      <c r="L34" s="942"/>
      <c r="M34" s="942"/>
      <c r="N34" s="942"/>
      <c r="O34" s="942"/>
      <c r="P34" s="1015"/>
      <c r="Q34" s="1016"/>
      <c r="R34" s="538"/>
      <c r="S34" s="816"/>
      <c r="T34" s="890"/>
      <c r="U34" s="816"/>
      <c r="V34" s="890"/>
      <c r="W34" s="816"/>
      <c r="X34" s="443"/>
      <c r="Y34" s="438"/>
      <c r="Z34" s="943"/>
      <c r="AA34" s="447"/>
      <c r="AB34" s="726"/>
      <c r="AC34" s="449"/>
      <c r="AD34" s="1002"/>
      <c r="AE34" s="1003"/>
      <c r="AF34" s="1001"/>
      <c r="AG34" s="581"/>
      <c r="AH34" s="581"/>
      <c r="AI34" s="1104"/>
      <c r="AJ34" s="930"/>
      <c r="AK34" s="926"/>
      <c r="AL34" s="927"/>
      <c r="AM34" s="927"/>
      <c r="AN34" s="929"/>
      <c r="AO34" s="930"/>
      <c r="AP34" s="546"/>
      <c r="AQ34" s="546"/>
      <c r="AR34" s="1088"/>
      <c r="AS34" s="549"/>
      <c r="AT34" s="548"/>
      <c r="AU34" s="550"/>
      <c r="AV34" s="551"/>
      <c r="AW34" s="551"/>
      <c r="AX34" s="544"/>
      <c r="AY34" s="544"/>
      <c r="AZ34" s="1337"/>
      <c r="BA34" s="550"/>
      <c r="BB34" s="937"/>
      <c r="BC34" s="937"/>
      <c r="BD34" s="939"/>
      <c r="BE34" s="939"/>
      <c r="BF34" s="940"/>
      <c r="BG34" s="891"/>
      <c r="BH34" s="937"/>
      <c r="BI34" s="937"/>
      <c r="BJ34" s="939"/>
      <c r="BK34" s="939"/>
      <c r="BL34" s="940"/>
      <c r="BM34" s="891"/>
      <c r="BN34" s="937"/>
      <c r="BO34" s="937"/>
      <c r="BP34" s="932"/>
      <c r="BQ34" s="932"/>
      <c r="BR34" s="934"/>
      <c r="BS34" s="669"/>
      <c r="BT34" s="938"/>
      <c r="BU34" s="932"/>
      <c r="BV34" s="932"/>
      <c r="BW34" s="932"/>
      <c r="BX34" s="550"/>
      <c r="BY34" s="938"/>
      <c r="BZ34" s="932"/>
      <c r="CA34" s="932"/>
      <c r="CB34" s="581"/>
      <c r="CC34" s="891"/>
      <c r="CD34" s="937"/>
      <c r="CE34" s="937"/>
      <c r="CF34" s="939"/>
      <c r="CG34" s="939"/>
      <c r="CH34" s="940"/>
      <c r="CI34" s="892"/>
      <c r="CJ34" s="937"/>
      <c r="CK34" s="937"/>
      <c r="CL34" s="932"/>
      <c r="CM34" s="932"/>
      <c r="CN34" s="934"/>
    </row>
    <row r="35" spans="5:94" ht="0.75" hidden="1" customHeight="1" thickBot="1">
      <c r="E35" s="1977">
        <f t="shared" si="4"/>
        <v>0</v>
      </c>
      <c r="F35" s="1047"/>
      <c r="G35" s="2519"/>
      <c r="H35" s="2520"/>
      <c r="I35" s="2520"/>
      <c r="J35" s="2520"/>
      <c r="K35" s="2520"/>
      <c r="L35" s="2520"/>
      <c r="M35" s="2520"/>
      <c r="N35" s="2520"/>
      <c r="O35" s="2520"/>
      <c r="P35" s="1013"/>
      <c r="Q35" s="1017"/>
      <c r="R35" s="538"/>
      <c r="S35" s="816"/>
      <c r="T35" s="890"/>
      <c r="U35" s="816"/>
      <c r="V35" s="890"/>
      <c r="W35" s="816"/>
      <c r="X35" s="443"/>
      <c r="Y35" s="444"/>
      <c r="Z35" s="943"/>
      <c r="AA35" s="447"/>
      <c r="AB35" s="726"/>
      <c r="AC35" s="449"/>
      <c r="AD35" s="1002"/>
      <c r="AE35" s="1003"/>
      <c r="AF35" s="1001"/>
      <c r="AG35" s="581"/>
      <c r="AH35" s="581"/>
      <c r="AI35" s="1104"/>
      <c r="AJ35" s="930"/>
      <c r="AK35" s="926"/>
      <c r="AL35" s="927"/>
      <c r="AM35" s="927"/>
      <c r="AN35" s="929"/>
      <c r="AO35" s="930"/>
      <c r="AP35" s="926"/>
      <c r="AQ35" s="926"/>
      <c r="AR35" s="948"/>
      <c r="AS35" s="642"/>
      <c r="AT35" s="929"/>
      <c r="AU35" s="550"/>
      <c r="AV35" s="937"/>
      <c r="AW35" s="937"/>
      <c r="AX35" s="939"/>
      <c r="AY35" s="932"/>
      <c r="AZ35" s="934"/>
      <c r="BA35" s="550"/>
      <c r="BB35" s="937"/>
      <c r="BC35" s="937"/>
      <c r="BD35" s="939"/>
      <c r="BE35" s="939"/>
      <c r="BF35" s="940"/>
      <c r="BG35" s="891"/>
      <c r="BH35" s="937"/>
      <c r="BI35" s="937"/>
      <c r="BJ35" s="939"/>
      <c r="BK35" s="939"/>
      <c r="BL35" s="940"/>
      <c r="BM35" s="891"/>
      <c r="BN35" s="937"/>
      <c r="BO35" s="937"/>
      <c r="BP35" s="932"/>
      <c r="BQ35" s="932"/>
      <c r="BR35" s="934"/>
      <c r="BS35" s="669"/>
      <c r="BT35" s="938"/>
      <c r="BU35" s="932"/>
      <c r="BV35" s="932"/>
      <c r="BW35" s="932"/>
      <c r="BX35" s="550"/>
      <c r="BY35" s="938"/>
      <c r="BZ35" s="932"/>
      <c r="CA35" s="932"/>
      <c r="CB35" s="581"/>
      <c r="CC35" s="891"/>
      <c r="CD35" s="937"/>
      <c r="CE35" s="937"/>
      <c r="CF35" s="939"/>
      <c r="CG35" s="939"/>
      <c r="CH35" s="940"/>
      <c r="CI35" s="892"/>
      <c r="CJ35" s="937"/>
      <c r="CK35" s="937"/>
      <c r="CL35" s="932"/>
      <c r="CM35" s="932"/>
      <c r="CN35" s="934"/>
    </row>
    <row r="36" spans="5:94" ht="21" customHeight="1" thickBot="1">
      <c r="E36" s="1977"/>
      <c r="F36" s="1009"/>
      <c r="G36" s="2521" t="s">
        <v>185</v>
      </c>
      <c r="H36" s="2522"/>
      <c r="I36" s="2522"/>
      <c r="J36" s="2522"/>
      <c r="K36" s="2522"/>
      <c r="L36" s="2522"/>
      <c r="M36" s="2522"/>
      <c r="N36" s="2522"/>
      <c r="O36" s="2523"/>
      <c r="P36" s="1383"/>
      <c r="Q36" s="1384"/>
      <c r="R36" s="1385"/>
      <c r="S36" s="1386"/>
      <c r="T36" s="1385"/>
      <c r="U36" s="1386"/>
      <c r="V36" s="1385"/>
      <c r="W36" s="1386"/>
      <c r="X36" s="753"/>
      <c r="Y36" s="895"/>
      <c r="Z36" s="992">
        <f>SUM(Z37:Z39)</f>
        <v>312</v>
      </c>
      <c r="AA36" s="755"/>
      <c r="AB36" s="756"/>
      <c r="AC36" s="757"/>
      <c r="AD36" s="1069">
        <f>SUM(AD37:AD39)</f>
        <v>312</v>
      </c>
      <c r="AE36" s="1069">
        <f>SUM(AE37:AE39)</f>
        <v>149</v>
      </c>
      <c r="AF36" s="1069">
        <f>SUM(AF37:AF39)</f>
        <v>163</v>
      </c>
      <c r="AG36" s="763"/>
      <c r="AH36" s="759"/>
      <c r="AI36" s="1105"/>
      <c r="AJ36" s="898"/>
      <c r="AK36" s="899"/>
      <c r="AL36" s="900"/>
      <c r="AM36" s="900"/>
      <c r="AN36" s="955"/>
      <c r="AO36" s="898"/>
      <c r="AP36" s="899"/>
      <c r="AQ36" s="899"/>
      <c r="AR36" s="900"/>
      <c r="AS36" s="900"/>
      <c r="AT36" s="901"/>
      <c r="AU36" s="907"/>
      <c r="AV36" s="903"/>
      <c r="AW36" s="903"/>
      <c r="AX36" s="904"/>
      <c r="AY36" s="758"/>
      <c r="AZ36" s="896"/>
      <c r="BA36" s="902"/>
      <c r="BB36" s="903"/>
      <c r="BC36" s="903"/>
      <c r="BD36" s="904"/>
      <c r="BE36" s="904"/>
      <c r="BF36" s="905"/>
      <c r="BG36" s="906"/>
      <c r="BH36" s="903"/>
      <c r="BI36" s="903"/>
      <c r="BJ36" s="904"/>
      <c r="BK36" s="904"/>
      <c r="BL36" s="905"/>
      <c r="BM36" s="906"/>
      <c r="BN36" s="903"/>
      <c r="BO36" s="903"/>
      <c r="BP36" s="758"/>
      <c r="BQ36" s="758"/>
      <c r="BR36" s="896"/>
      <c r="BS36" s="907"/>
      <c r="BT36" s="908"/>
      <c r="BU36" s="758"/>
      <c r="BV36" s="758"/>
      <c r="BW36" s="758"/>
      <c r="BX36" s="902"/>
      <c r="BY36" s="908"/>
      <c r="BZ36" s="758"/>
      <c r="CA36" s="758"/>
      <c r="CB36" s="759"/>
      <c r="CC36" s="906"/>
      <c r="CD36" s="903"/>
      <c r="CE36" s="903"/>
      <c r="CF36" s="904"/>
      <c r="CG36" s="904"/>
      <c r="CH36" s="905"/>
      <c r="CI36" s="909"/>
      <c r="CJ36" s="903"/>
      <c r="CK36" s="903"/>
      <c r="CL36" s="758"/>
      <c r="CM36" s="758"/>
      <c r="CN36" s="896"/>
    </row>
    <row r="37" spans="5:94" ht="12.75" customHeight="1">
      <c r="E37" s="1977">
        <f t="shared" si="4"/>
        <v>39</v>
      </c>
      <c r="F37" s="1049" t="s">
        <v>294</v>
      </c>
      <c r="G37" s="2500" t="s">
        <v>208</v>
      </c>
      <c r="H37" s="2501"/>
      <c r="I37" s="2501"/>
      <c r="J37" s="2501"/>
      <c r="K37" s="2501"/>
      <c r="L37" s="2501"/>
      <c r="M37" s="2501"/>
      <c r="N37" s="2501"/>
      <c r="O37" s="2501"/>
      <c r="P37" s="1010" t="s">
        <v>138</v>
      </c>
      <c r="Q37" s="1011"/>
      <c r="R37" s="497"/>
      <c r="S37" s="586"/>
      <c r="T37" s="497"/>
      <c r="U37" s="586"/>
      <c r="V37" s="497"/>
      <c r="W37" s="587"/>
      <c r="X37" s="952"/>
      <c r="Y37" s="978"/>
      <c r="Z37" s="988">
        <v>39</v>
      </c>
      <c r="AA37" s="950"/>
      <c r="AB37" s="1277"/>
      <c r="AC37" s="1279"/>
      <c r="AD37" s="1004">
        <f>+AL37+AR37</f>
        <v>39</v>
      </c>
      <c r="AE37" s="2005">
        <v>26</v>
      </c>
      <c r="AF37" s="2005">
        <v>13</v>
      </c>
      <c r="AG37" s="570"/>
      <c r="AH37" s="570"/>
      <c r="AI37" s="1102"/>
      <c r="AJ37" s="705">
        <f t="shared" ref="AJ37:AJ47" si="10">AL37+AM37+AN37</f>
        <v>39</v>
      </c>
      <c r="AK37" s="1284"/>
      <c r="AL37" s="706">
        <v>39</v>
      </c>
      <c r="AM37" s="1282"/>
      <c r="AN37" s="1085"/>
      <c r="AO37" s="506"/>
      <c r="AP37" s="507"/>
      <c r="AQ37" s="507"/>
      <c r="AR37" s="1096"/>
      <c r="AS37" s="508"/>
      <c r="AT37" s="509"/>
      <c r="AU37" s="434"/>
      <c r="AV37" s="1291"/>
      <c r="AW37" s="1291"/>
      <c r="AX37" s="1293"/>
      <c r="AY37" s="1288"/>
      <c r="AZ37" s="570"/>
      <c r="BA37" s="512"/>
      <c r="BB37" s="968"/>
      <c r="BC37" s="968"/>
      <c r="BD37" s="969"/>
      <c r="BE37" s="969"/>
      <c r="BF37" s="970"/>
      <c r="BG37" s="435"/>
      <c r="BH37" s="1291"/>
      <c r="BI37" s="1291"/>
      <c r="BJ37" s="1293"/>
      <c r="BK37" s="1293"/>
      <c r="BL37" s="974"/>
      <c r="BM37" s="976"/>
      <c r="BN37" s="968"/>
      <c r="BO37" s="968"/>
      <c r="BP37" s="504"/>
      <c r="BQ37" s="504"/>
      <c r="BR37" s="498"/>
      <c r="BS37" s="434"/>
      <c r="BT37" s="1289"/>
      <c r="BU37" s="1288"/>
      <c r="BV37" s="1288"/>
      <c r="BW37" s="1288"/>
      <c r="BX37" s="1288"/>
      <c r="BY37" s="1289"/>
      <c r="BZ37" s="1288"/>
      <c r="CA37" s="1288"/>
      <c r="CB37" s="570"/>
      <c r="CC37" s="976"/>
      <c r="CD37" s="968"/>
      <c r="CE37" s="968"/>
      <c r="CF37" s="969"/>
      <c r="CG37" s="969"/>
      <c r="CH37" s="970"/>
      <c r="CI37" s="976"/>
      <c r="CJ37" s="968"/>
      <c r="CK37" s="968"/>
      <c r="CL37" s="504"/>
      <c r="CM37" s="504"/>
      <c r="CN37" s="498"/>
    </row>
    <row r="38" spans="5:94" ht="11.25" customHeight="1">
      <c r="E38" s="1977">
        <f t="shared" si="4"/>
        <v>156</v>
      </c>
      <c r="F38" s="1044" t="s">
        <v>295</v>
      </c>
      <c r="G38" s="2502" t="s">
        <v>135</v>
      </c>
      <c r="H38" s="2503"/>
      <c r="I38" s="2503"/>
      <c r="J38" s="2503"/>
      <c r="K38" s="2503"/>
      <c r="L38" s="2503"/>
      <c r="M38" s="2503"/>
      <c r="N38" s="2503"/>
      <c r="O38" s="2504"/>
      <c r="P38" s="1012"/>
      <c r="Q38" s="999" t="s">
        <v>138</v>
      </c>
      <c r="R38" s="1379"/>
      <c r="S38" s="1254"/>
      <c r="T38" s="1379"/>
      <c r="U38" s="1254"/>
      <c r="V38" s="1379"/>
      <c r="W38" s="429"/>
      <c r="X38" s="638"/>
      <c r="Y38" s="893"/>
      <c r="Z38" s="984">
        <v>156</v>
      </c>
      <c r="AA38" s="568"/>
      <c r="AB38" s="569"/>
      <c r="AC38" s="1279"/>
      <c r="AD38" s="996">
        <f>AL38+AR38+AX38+BD38+BJ38+BP38+BU38+BZ38</f>
        <v>156</v>
      </c>
      <c r="AE38" s="997">
        <v>44</v>
      </c>
      <c r="AF38" s="997">
        <v>112</v>
      </c>
      <c r="AG38" s="570"/>
      <c r="AH38" s="570"/>
      <c r="AI38" s="1102"/>
      <c r="AJ38" s="705">
        <v>68</v>
      </c>
      <c r="AK38" s="1284"/>
      <c r="AL38" s="706">
        <f>+AJ38</f>
        <v>68</v>
      </c>
      <c r="AM38" s="1282"/>
      <c r="AN38" s="1085"/>
      <c r="AO38" s="724">
        <v>88</v>
      </c>
      <c r="AP38" s="431"/>
      <c r="AQ38" s="431"/>
      <c r="AR38" s="599">
        <f>+AO38</f>
        <v>88</v>
      </c>
      <c r="AS38" s="1283"/>
      <c r="AT38" s="430"/>
      <c r="AU38" s="434"/>
      <c r="AV38" s="1291"/>
      <c r="AW38" s="1291"/>
      <c r="AX38" s="1293"/>
      <c r="AY38" s="1288"/>
      <c r="AZ38" s="570"/>
      <c r="BA38" s="936"/>
      <c r="BB38" s="1291"/>
      <c r="BC38" s="1291"/>
      <c r="BD38" s="1293"/>
      <c r="BE38" s="1293"/>
      <c r="BF38" s="894"/>
      <c r="BG38" s="435"/>
      <c r="BH38" s="1291"/>
      <c r="BI38" s="1291"/>
      <c r="BJ38" s="1293"/>
      <c r="BK38" s="1293"/>
      <c r="BL38" s="974"/>
      <c r="BM38" s="941"/>
      <c r="BN38" s="1291"/>
      <c r="BO38" s="1291"/>
      <c r="BP38" s="1288"/>
      <c r="BQ38" s="1288"/>
      <c r="BR38" s="933"/>
      <c r="BS38" s="434"/>
      <c r="BT38" s="1289"/>
      <c r="BU38" s="1288"/>
      <c r="BV38" s="1288"/>
      <c r="BW38" s="1288"/>
      <c r="BX38" s="936"/>
      <c r="BY38" s="1289"/>
      <c r="BZ38" s="1288"/>
      <c r="CA38" s="1288"/>
      <c r="CB38" s="570"/>
      <c r="CC38" s="941"/>
      <c r="CD38" s="1291"/>
      <c r="CE38" s="1291"/>
      <c r="CF38" s="1293"/>
      <c r="CG38" s="1293"/>
      <c r="CH38" s="894"/>
      <c r="CI38" s="941"/>
      <c r="CJ38" s="1291"/>
      <c r="CK38" s="1291"/>
      <c r="CL38" s="1288"/>
      <c r="CM38" s="1288"/>
      <c r="CN38" s="933"/>
    </row>
    <row r="39" spans="5:94" ht="12" customHeight="1" thickBot="1">
      <c r="E39" s="1977">
        <f t="shared" si="4"/>
        <v>141</v>
      </c>
      <c r="F39" s="1045" t="s">
        <v>544</v>
      </c>
      <c r="G39" s="2505" t="s">
        <v>136</v>
      </c>
      <c r="H39" s="2506"/>
      <c r="I39" s="2506"/>
      <c r="J39" s="2506"/>
      <c r="K39" s="2506"/>
      <c r="L39" s="2506"/>
      <c r="M39" s="2506"/>
      <c r="N39" s="2506"/>
      <c r="O39" s="2507"/>
      <c r="P39" s="1013"/>
      <c r="Q39" s="1014" t="s">
        <v>139</v>
      </c>
      <c r="R39" s="1380"/>
      <c r="S39" s="528"/>
      <c r="T39" s="1380"/>
      <c r="U39" s="528"/>
      <c r="V39" s="1380"/>
      <c r="W39" s="935"/>
      <c r="X39" s="425"/>
      <c r="Y39" s="426"/>
      <c r="Z39" s="985">
        <v>117</v>
      </c>
      <c r="AA39" s="427">
        <v>6</v>
      </c>
      <c r="AB39" s="428">
        <f>+AQ39</f>
        <v>18</v>
      </c>
      <c r="AC39" s="1280"/>
      <c r="AD39" s="998">
        <v>117</v>
      </c>
      <c r="AE39" s="999">
        <f t="shared" ref="AE39:AE44" si="11">AD39-AF39-AG39</f>
        <v>79</v>
      </c>
      <c r="AF39" s="999">
        <v>38</v>
      </c>
      <c r="AG39" s="1254"/>
      <c r="AH39" s="1254"/>
      <c r="AI39" s="1103"/>
      <c r="AJ39" s="705">
        <f t="shared" si="10"/>
        <v>51</v>
      </c>
      <c r="AK39" s="1285"/>
      <c r="AL39" s="599">
        <v>51</v>
      </c>
      <c r="AM39" s="1283"/>
      <c r="AN39" s="517"/>
      <c r="AO39" s="965">
        <f>AR39+AS39+AT39</f>
        <v>66</v>
      </c>
      <c r="AP39" s="607">
        <v>6</v>
      </c>
      <c r="AQ39" s="607">
        <v>18</v>
      </c>
      <c r="AR39" s="606">
        <v>66</v>
      </c>
      <c r="AS39" s="531"/>
      <c r="AT39" s="532"/>
      <c r="AU39" s="434"/>
      <c r="AV39" s="1292"/>
      <c r="AW39" s="1292"/>
      <c r="AX39" s="1294"/>
      <c r="AY39" s="1256"/>
      <c r="AZ39" s="1254"/>
      <c r="BA39" s="537"/>
      <c r="BB39" s="971"/>
      <c r="BC39" s="971"/>
      <c r="BD39" s="972"/>
      <c r="BE39" s="972"/>
      <c r="BF39" s="973"/>
      <c r="BG39" s="435"/>
      <c r="BH39" s="1292"/>
      <c r="BI39" s="1292"/>
      <c r="BJ39" s="1294"/>
      <c r="BK39" s="1294"/>
      <c r="BL39" s="975"/>
      <c r="BM39" s="977"/>
      <c r="BN39" s="971"/>
      <c r="BO39" s="971"/>
      <c r="BP39" s="527"/>
      <c r="BQ39" s="527"/>
      <c r="BR39" s="935"/>
      <c r="BS39" s="434"/>
      <c r="BT39" s="1290"/>
      <c r="BU39" s="1256"/>
      <c r="BV39" s="1256"/>
      <c r="BW39" s="1256"/>
      <c r="BX39" s="936"/>
      <c r="BY39" s="1290"/>
      <c r="BZ39" s="1256"/>
      <c r="CA39" s="1256"/>
      <c r="CB39" s="1254"/>
      <c r="CC39" s="977"/>
      <c r="CD39" s="971"/>
      <c r="CE39" s="971"/>
      <c r="CF39" s="972"/>
      <c r="CG39" s="972"/>
      <c r="CH39" s="973"/>
      <c r="CI39" s="977"/>
      <c r="CJ39" s="971"/>
      <c r="CK39" s="971"/>
      <c r="CL39" s="527"/>
      <c r="CM39" s="527"/>
      <c r="CN39" s="935"/>
    </row>
    <row r="40" spans="5:94" ht="11.25" hidden="1" customHeight="1" thickBot="1">
      <c r="E40" s="1977">
        <f t="shared" si="4"/>
        <v>0</v>
      </c>
      <c r="F40" s="1050"/>
      <c r="G40" s="2508"/>
      <c r="H40" s="2509"/>
      <c r="I40" s="2509"/>
      <c r="J40" s="2509"/>
      <c r="K40" s="2509"/>
      <c r="L40" s="2509"/>
      <c r="M40" s="2509"/>
      <c r="N40" s="2509"/>
      <c r="O40" s="2510"/>
      <c r="P40" s="1018"/>
      <c r="Q40" s="1019"/>
      <c r="R40" s="1246"/>
      <c r="S40" s="424"/>
      <c r="T40" s="1246"/>
      <c r="U40" s="424"/>
      <c r="V40" s="1246"/>
      <c r="W40" s="424"/>
      <c r="X40" s="425"/>
      <c r="Y40" s="426"/>
      <c r="Z40" s="985"/>
      <c r="AA40" s="436"/>
      <c r="AB40" s="428"/>
      <c r="AC40" s="1280"/>
      <c r="AD40" s="1000"/>
      <c r="AE40" s="1005"/>
      <c r="AF40" s="999"/>
      <c r="AG40" s="1254"/>
      <c r="AH40" s="1254"/>
      <c r="AI40" s="1103"/>
      <c r="AJ40" s="705"/>
      <c r="AK40" s="1285"/>
      <c r="AL40" s="945"/>
      <c r="AM40" s="1283"/>
      <c r="AN40" s="430"/>
      <c r="AO40" s="925"/>
      <c r="AP40" s="1284"/>
      <c r="AQ40" s="1284"/>
      <c r="AR40" s="946"/>
      <c r="AS40" s="571"/>
      <c r="AT40" s="928"/>
      <c r="AU40" s="936"/>
      <c r="AV40" s="1290"/>
      <c r="AW40" s="1290"/>
      <c r="AX40" s="1256"/>
      <c r="AY40" s="1256"/>
      <c r="AZ40" s="429"/>
      <c r="BA40" s="936"/>
      <c r="BB40" s="1291"/>
      <c r="BC40" s="1291"/>
      <c r="BD40" s="1293"/>
      <c r="BE40" s="1293"/>
      <c r="BF40" s="894"/>
      <c r="BG40" s="941"/>
      <c r="BH40" s="1292"/>
      <c r="BI40" s="1292"/>
      <c r="BJ40" s="1294"/>
      <c r="BK40" s="1294"/>
      <c r="BL40" s="433"/>
      <c r="BM40" s="941"/>
      <c r="BN40" s="1291"/>
      <c r="BO40" s="1291"/>
      <c r="BP40" s="1288"/>
      <c r="BQ40" s="1288"/>
      <c r="BR40" s="933"/>
      <c r="BS40" s="434"/>
      <c r="BT40" s="1290"/>
      <c r="BU40" s="1256"/>
      <c r="BV40" s="1256"/>
      <c r="BW40" s="1256"/>
      <c r="BX40" s="936"/>
      <c r="BY40" s="1290"/>
      <c r="BZ40" s="1256"/>
      <c r="CA40" s="1256"/>
      <c r="CB40" s="1254"/>
      <c r="CC40" s="941"/>
      <c r="CD40" s="1291"/>
      <c r="CE40" s="1291"/>
      <c r="CF40" s="1293"/>
      <c r="CG40" s="1293"/>
      <c r="CH40" s="894"/>
      <c r="CI40" s="435"/>
      <c r="CJ40" s="1291"/>
      <c r="CK40" s="1291"/>
      <c r="CL40" s="1288"/>
      <c r="CM40" s="1288"/>
      <c r="CN40" s="933"/>
      <c r="CO40" s="18"/>
      <c r="CP40" s="18"/>
    </row>
    <row r="41" spans="5:94" ht="10.5" hidden="1" customHeight="1" thickBot="1">
      <c r="E41" s="1977">
        <f t="shared" si="4"/>
        <v>0</v>
      </c>
      <c r="F41" s="1050"/>
      <c r="G41" s="2511"/>
      <c r="H41" s="2512"/>
      <c r="I41" s="2512"/>
      <c r="J41" s="2512"/>
      <c r="K41" s="2512"/>
      <c r="L41" s="2512"/>
      <c r="M41" s="2512"/>
      <c r="N41" s="2512"/>
      <c r="O41" s="2513"/>
      <c r="P41" s="1012"/>
      <c r="Q41" s="1020"/>
      <c r="R41" s="1246"/>
      <c r="S41" s="424"/>
      <c r="T41" s="1246"/>
      <c r="U41" s="424"/>
      <c r="V41" s="1246"/>
      <c r="W41" s="441"/>
      <c r="X41" s="425"/>
      <c r="Y41" s="426"/>
      <c r="Z41" s="985"/>
      <c r="AA41" s="436"/>
      <c r="AB41" s="428"/>
      <c r="AC41" s="1280"/>
      <c r="AD41" s="1000"/>
      <c r="AE41" s="1005"/>
      <c r="AF41" s="999"/>
      <c r="AG41" s="1254"/>
      <c r="AH41" s="1254"/>
      <c r="AI41" s="1103"/>
      <c r="AJ41" s="705"/>
      <c r="AK41" s="1285"/>
      <c r="AL41" s="945"/>
      <c r="AM41" s="1283"/>
      <c r="AN41" s="430"/>
      <c r="AO41" s="925"/>
      <c r="AP41" s="1285"/>
      <c r="AQ41" s="1285"/>
      <c r="AR41" s="947"/>
      <c r="AS41" s="432"/>
      <c r="AT41" s="430"/>
      <c r="AU41" s="936"/>
      <c r="AV41" s="1290"/>
      <c r="AW41" s="1290"/>
      <c r="AX41" s="1256"/>
      <c r="AY41" s="1256"/>
      <c r="AZ41" s="429"/>
      <c r="BA41" s="936"/>
      <c r="BB41" s="1292"/>
      <c r="BC41" s="1292"/>
      <c r="BD41" s="1294"/>
      <c r="BE41" s="1294"/>
      <c r="BF41" s="433"/>
      <c r="BG41" s="941"/>
      <c r="BH41" s="1292"/>
      <c r="BI41" s="1292"/>
      <c r="BJ41" s="1294"/>
      <c r="BK41" s="1294"/>
      <c r="BL41" s="433"/>
      <c r="BM41" s="941"/>
      <c r="BN41" s="1292"/>
      <c r="BO41" s="1292"/>
      <c r="BP41" s="1256"/>
      <c r="BQ41" s="1256"/>
      <c r="BR41" s="429"/>
      <c r="BS41" s="434"/>
      <c r="BT41" s="1290"/>
      <c r="BU41" s="1256"/>
      <c r="BV41" s="1256"/>
      <c r="BW41" s="1256"/>
      <c r="BX41" s="936"/>
      <c r="BY41" s="442"/>
      <c r="BZ41" s="1256"/>
      <c r="CA41" s="1256"/>
      <c r="CB41" s="1254"/>
      <c r="CC41" s="941"/>
      <c r="CD41" s="1292"/>
      <c r="CE41" s="1292"/>
      <c r="CF41" s="1294"/>
      <c r="CG41" s="1294"/>
      <c r="CH41" s="433"/>
      <c r="CI41" s="435"/>
      <c r="CJ41" s="1292"/>
      <c r="CK41" s="1292"/>
      <c r="CL41" s="1256"/>
      <c r="CM41" s="1256"/>
      <c r="CN41" s="429"/>
      <c r="CO41" s="18"/>
      <c r="CP41" s="18"/>
    </row>
    <row r="42" spans="5:94" ht="11.25" hidden="1" customHeight="1" thickBot="1">
      <c r="E42" s="1977">
        <f t="shared" si="4"/>
        <v>0</v>
      </c>
      <c r="F42" s="1050"/>
      <c r="G42" s="2508"/>
      <c r="H42" s="2509"/>
      <c r="I42" s="2509"/>
      <c r="J42" s="2509"/>
      <c r="K42" s="2509"/>
      <c r="L42" s="2509"/>
      <c r="M42" s="2509"/>
      <c r="N42" s="2509"/>
      <c r="O42" s="2510"/>
      <c r="P42" s="1012"/>
      <c r="Q42" s="1020"/>
      <c r="R42" s="1246"/>
      <c r="S42" s="424"/>
      <c r="T42" s="1246"/>
      <c r="U42" s="424"/>
      <c r="V42" s="1246"/>
      <c r="W42" s="424"/>
      <c r="X42" s="443"/>
      <c r="Y42" s="444"/>
      <c r="Z42" s="985"/>
      <c r="AA42" s="436"/>
      <c r="AB42" s="428"/>
      <c r="AC42" s="1280"/>
      <c r="AD42" s="1000"/>
      <c r="AE42" s="1005"/>
      <c r="AF42" s="999"/>
      <c r="AG42" s="1254"/>
      <c r="AH42" s="1254"/>
      <c r="AI42" s="1103"/>
      <c r="AJ42" s="705"/>
      <c r="AK42" s="1285"/>
      <c r="AL42" s="945"/>
      <c r="AM42" s="1283"/>
      <c r="AN42" s="430"/>
      <c r="AO42" s="925"/>
      <c r="AP42" s="1285"/>
      <c r="AQ42" s="1285"/>
      <c r="AR42" s="947"/>
      <c r="AS42" s="432"/>
      <c r="AT42" s="430"/>
      <c r="AU42" s="936"/>
      <c r="AV42" s="1290"/>
      <c r="AW42" s="1290"/>
      <c r="AX42" s="1256"/>
      <c r="AY42" s="1256"/>
      <c r="AZ42" s="429"/>
      <c r="BA42" s="936"/>
      <c r="BB42" s="1292"/>
      <c r="BC42" s="1292"/>
      <c r="BD42" s="1294"/>
      <c r="BE42" s="1294"/>
      <c r="BF42" s="433"/>
      <c r="BG42" s="941"/>
      <c r="BH42" s="1292"/>
      <c r="BI42" s="1292"/>
      <c r="BJ42" s="1294"/>
      <c r="BK42" s="1294"/>
      <c r="BL42" s="433"/>
      <c r="BM42" s="941"/>
      <c r="BN42" s="1292"/>
      <c r="BO42" s="1292"/>
      <c r="BP42" s="1256"/>
      <c r="BQ42" s="1256"/>
      <c r="BR42" s="429"/>
      <c r="BS42" s="434"/>
      <c r="BT42" s="1290"/>
      <c r="BU42" s="1256"/>
      <c r="BV42" s="1256"/>
      <c r="BW42" s="1256"/>
      <c r="BX42" s="936"/>
      <c r="BY42" s="1290"/>
      <c r="BZ42" s="1256"/>
      <c r="CA42" s="1256"/>
      <c r="CB42" s="1254"/>
      <c r="CC42" s="941"/>
      <c r="CD42" s="1292"/>
      <c r="CE42" s="1292"/>
      <c r="CF42" s="1294"/>
      <c r="CG42" s="1294"/>
      <c r="CH42" s="433"/>
      <c r="CI42" s="435"/>
      <c r="CJ42" s="1292"/>
      <c r="CK42" s="1292"/>
      <c r="CL42" s="1256"/>
      <c r="CM42" s="1256"/>
      <c r="CN42" s="429"/>
    </row>
    <row r="43" spans="5:94" ht="13.5" hidden="1" customHeight="1" thickBot="1">
      <c r="E43" s="1977">
        <f t="shared" si="4"/>
        <v>0</v>
      </c>
      <c r="F43" s="1050"/>
      <c r="G43" s="2483"/>
      <c r="H43" s="2484"/>
      <c r="I43" s="2484"/>
      <c r="J43" s="2484"/>
      <c r="K43" s="2484"/>
      <c r="L43" s="2484"/>
      <c r="M43" s="2484"/>
      <c r="N43" s="2484"/>
      <c r="O43" s="2485"/>
      <c r="P43" s="1013"/>
      <c r="Q43" s="1017"/>
      <c r="R43" s="563"/>
      <c r="S43" s="951"/>
      <c r="T43" s="563"/>
      <c r="U43" s="951"/>
      <c r="V43" s="563"/>
      <c r="W43" s="951"/>
      <c r="X43" s="445"/>
      <c r="Y43" s="446"/>
      <c r="Z43" s="985"/>
      <c r="AA43" s="436"/>
      <c r="AB43" s="428"/>
      <c r="AC43" s="1280"/>
      <c r="AD43" s="1000"/>
      <c r="AE43" s="1005"/>
      <c r="AF43" s="999"/>
      <c r="AG43" s="1254"/>
      <c r="AH43" s="1254"/>
      <c r="AI43" s="1103"/>
      <c r="AJ43" s="705"/>
      <c r="AK43" s="1285"/>
      <c r="AL43" s="945"/>
      <c r="AM43" s="1283"/>
      <c r="AN43" s="430"/>
      <c r="AO43" s="925"/>
      <c r="AP43" s="1285"/>
      <c r="AQ43" s="1285"/>
      <c r="AR43" s="430"/>
      <c r="AS43" s="432"/>
      <c r="AT43" s="430"/>
      <c r="AU43" s="936"/>
      <c r="AV43" s="1290"/>
      <c r="AW43" s="1290"/>
      <c r="AX43" s="1256"/>
      <c r="AY43" s="1256"/>
      <c r="AZ43" s="429"/>
      <c r="BA43" s="936"/>
      <c r="BB43" s="1292"/>
      <c r="BC43" s="1292"/>
      <c r="BD43" s="1294"/>
      <c r="BE43" s="1294"/>
      <c r="BF43" s="433"/>
      <c r="BG43" s="941"/>
      <c r="BH43" s="1292"/>
      <c r="BI43" s="1292"/>
      <c r="BJ43" s="1294"/>
      <c r="BK43" s="1294"/>
      <c r="BL43" s="433"/>
      <c r="BM43" s="941"/>
      <c r="BN43" s="1292"/>
      <c r="BO43" s="1292"/>
      <c r="BP43" s="1256"/>
      <c r="BQ43" s="1256"/>
      <c r="BR43" s="429"/>
      <c r="BS43" s="434"/>
      <c r="BT43" s="1290"/>
      <c r="BU43" s="1256"/>
      <c r="BV43" s="1256"/>
      <c r="BW43" s="1256"/>
      <c r="BX43" s="936"/>
      <c r="BY43" s="1290"/>
      <c r="BZ43" s="1256"/>
      <c r="CA43" s="1256"/>
      <c r="CB43" s="1254"/>
      <c r="CC43" s="941"/>
      <c r="CD43" s="1292"/>
      <c r="CE43" s="1292"/>
      <c r="CF43" s="1294"/>
      <c r="CG43" s="1294"/>
      <c r="CH43" s="433"/>
      <c r="CI43" s="435"/>
      <c r="CJ43" s="1292"/>
      <c r="CK43" s="1292"/>
      <c r="CL43" s="1256"/>
      <c r="CM43" s="1256"/>
      <c r="CN43" s="429"/>
    </row>
    <row r="44" spans="5:94" ht="13.5" hidden="1" customHeight="1" thickBot="1">
      <c r="E44" s="1977">
        <f t="shared" si="4"/>
        <v>0</v>
      </c>
      <c r="F44" s="1047"/>
      <c r="G44" s="2486"/>
      <c r="H44" s="2487"/>
      <c r="I44" s="2487"/>
      <c r="J44" s="2487"/>
      <c r="K44" s="2487"/>
      <c r="L44" s="2487"/>
      <c r="M44" s="2487"/>
      <c r="N44" s="2487"/>
      <c r="O44" s="2488"/>
      <c r="P44" s="1021"/>
      <c r="Q44" s="1022"/>
      <c r="R44" s="890"/>
      <c r="S44" s="816"/>
      <c r="T44" s="890"/>
      <c r="U44" s="816"/>
      <c r="V44" s="890"/>
      <c r="W44" s="816"/>
      <c r="X44" s="450"/>
      <c r="Y44" s="451">
        <v>36</v>
      </c>
      <c r="Z44" s="987">
        <f>AC44+AD44</f>
        <v>0</v>
      </c>
      <c r="AA44" s="447">
        <f>AK44+AP44+AV44+BB44+BH44+BN44+BT44+BY44</f>
        <v>0</v>
      </c>
      <c r="AB44" s="448"/>
      <c r="AC44" s="449">
        <f>AN44+AT44+AZ44+BF44+BL44+BR44+BW44+CB44</f>
        <v>0</v>
      </c>
      <c r="AD44" s="1006">
        <f>AL44+AR44+AX44+BD44+BJ44+BP44+BU44+BZ44</f>
        <v>0</v>
      </c>
      <c r="AE44" s="1003">
        <f t="shared" si="11"/>
        <v>0</v>
      </c>
      <c r="AF44" s="1003"/>
      <c r="AG44" s="581"/>
      <c r="AH44" s="581">
        <f>AM44+AS44+AY44+BE44+BK44+BQ44</f>
        <v>0</v>
      </c>
      <c r="AI44" s="1104"/>
      <c r="AJ44" s="1434">
        <f t="shared" si="10"/>
        <v>0</v>
      </c>
      <c r="AK44" s="926"/>
      <c r="AL44" s="927"/>
      <c r="AM44" s="927"/>
      <c r="AN44" s="929"/>
      <c r="AO44" s="930">
        <f t="shared" ref="AO44" si="12">AR44+AS44+AT44</f>
        <v>0</v>
      </c>
      <c r="AP44" s="926"/>
      <c r="AQ44" s="926"/>
      <c r="AR44" s="929"/>
      <c r="AS44" s="642"/>
      <c r="AT44" s="929"/>
      <c r="AU44" s="550"/>
      <c r="AV44" s="938"/>
      <c r="AW44" s="938"/>
      <c r="AX44" s="932"/>
      <c r="AY44" s="932"/>
      <c r="AZ44" s="934"/>
      <c r="BA44" s="550"/>
      <c r="BB44" s="937"/>
      <c r="BC44" s="937"/>
      <c r="BD44" s="939"/>
      <c r="BE44" s="939"/>
      <c r="BF44" s="940"/>
      <c r="BG44" s="891"/>
      <c r="BH44" s="937"/>
      <c r="BI44" s="937"/>
      <c r="BJ44" s="939"/>
      <c r="BK44" s="939"/>
      <c r="BL44" s="940"/>
      <c r="BM44" s="891"/>
      <c r="BN44" s="937"/>
      <c r="BO44" s="937"/>
      <c r="BP44" s="932"/>
      <c r="BQ44" s="932"/>
      <c r="BR44" s="934"/>
      <c r="BS44" s="669"/>
      <c r="BT44" s="938"/>
      <c r="BU44" s="932"/>
      <c r="BV44" s="932"/>
      <c r="BW44" s="932"/>
      <c r="BX44" s="550"/>
      <c r="BY44" s="938"/>
      <c r="BZ44" s="932"/>
      <c r="CA44" s="932"/>
      <c r="CB44" s="581"/>
      <c r="CC44" s="891"/>
      <c r="CD44" s="937"/>
      <c r="CE44" s="937"/>
      <c r="CF44" s="939"/>
      <c r="CG44" s="939"/>
      <c r="CH44" s="940"/>
      <c r="CI44" s="892"/>
      <c r="CJ44" s="937"/>
      <c r="CK44" s="937"/>
      <c r="CL44" s="932"/>
      <c r="CM44" s="932"/>
      <c r="CN44" s="934"/>
    </row>
    <row r="45" spans="5:94" ht="12.75" customHeight="1" thickBot="1">
      <c r="E45" s="1977"/>
      <c r="F45" s="1051"/>
      <c r="G45" s="2252" t="s">
        <v>219</v>
      </c>
      <c r="H45" s="2489"/>
      <c r="I45" s="2489"/>
      <c r="J45" s="2489"/>
      <c r="K45" s="2489"/>
      <c r="L45" s="2489"/>
      <c r="M45" s="2489"/>
      <c r="N45" s="2489"/>
      <c r="O45" s="2490"/>
      <c r="P45" s="1023"/>
      <c r="Q45" s="1024"/>
      <c r="R45" s="958"/>
      <c r="S45" s="913"/>
      <c r="T45" s="912"/>
      <c r="U45" s="913"/>
      <c r="V45" s="912"/>
      <c r="W45" s="913"/>
      <c r="X45" s="914"/>
      <c r="Y45" s="915"/>
      <c r="Z45" s="989">
        <f>SUM(Z46:Z51)</f>
        <v>273</v>
      </c>
      <c r="AA45" s="916"/>
      <c r="AB45" s="756"/>
      <c r="AC45" s="757"/>
      <c r="AD45" s="995">
        <f>SUM(AD46:AD48)</f>
        <v>273</v>
      </c>
      <c r="AE45" s="995">
        <f>SUM(AE46:AE48)</f>
        <v>208</v>
      </c>
      <c r="AF45" s="995">
        <f>SUM(AF46:AF48)</f>
        <v>65</v>
      </c>
      <c r="AG45" s="758"/>
      <c r="AH45" s="759"/>
      <c r="AI45" s="1105"/>
      <c r="AJ45" s="1435"/>
      <c r="AK45" s="745"/>
      <c r="AL45" s="1095"/>
      <c r="AM45" s="1095"/>
      <c r="AN45" s="1097"/>
      <c r="AO45" s="744"/>
      <c r="AP45" s="745"/>
      <c r="AQ45" s="745"/>
      <c r="AR45" s="1095"/>
      <c r="AS45" s="1095"/>
      <c r="AT45" s="746"/>
      <c r="AU45" s="907"/>
      <c r="AV45" s="908"/>
      <c r="AW45" s="908"/>
      <c r="AX45" s="758"/>
      <c r="AY45" s="758"/>
      <c r="AZ45" s="896"/>
      <c r="BA45" s="902"/>
      <c r="BB45" s="903"/>
      <c r="BC45" s="903"/>
      <c r="BD45" s="904"/>
      <c r="BE45" s="904"/>
      <c r="BF45" s="905"/>
      <c r="BG45" s="1415"/>
      <c r="BH45" s="1416"/>
      <c r="BI45" s="1416"/>
      <c r="BJ45" s="1417"/>
      <c r="BK45" s="1417"/>
      <c r="BL45" s="1418"/>
      <c r="BM45" s="906"/>
      <c r="BN45" s="903"/>
      <c r="BO45" s="903"/>
      <c r="BP45" s="758"/>
      <c r="BQ45" s="758"/>
      <c r="BR45" s="896"/>
      <c r="BS45" s="907"/>
      <c r="BT45" s="908"/>
      <c r="BU45" s="758"/>
      <c r="BV45" s="758"/>
      <c r="BW45" s="758"/>
      <c r="BX45" s="902"/>
      <c r="BY45" s="908"/>
      <c r="BZ45" s="758"/>
      <c r="CA45" s="758"/>
      <c r="CB45" s="759"/>
      <c r="CC45" s="906"/>
      <c r="CD45" s="903"/>
      <c r="CE45" s="903"/>
      <c r="CF45" s="904"/>
      <c r="CG45" s="904"/>
      <c r="CH45" s="905"/>
      <c r="CI45" s="909"/>
      <c r="CJ45" s="903"/>
      <c r="CK45" s="903"/>
      <c r="CL45" s="758"/>
      <c r="CM45" s="758"/>
      <c r="CN45" s="896"/>
    </row>
    <row r="46" spans="5:94" ht="12" customHeight="1">
      <c r="E46" s="1977">
        <f t="shared" si="4"/>
        <v>39</v>
      </c>
      <c r="F46" s="1045" t="s">
        <v>220</v>
      </c>
      <c r="G46" s="2491" t="s">
        <v>137</v>
      </c>
      <c r="H46" s="2492"/>
      <c r="I46" s="2492"/>
      <c r="J46" s="2492"/>
      <c r="K46" s="2492"/>
      <c r="L46" s="2492"/>
      <c r="M46" s="2493"/>
      <c r="N46" s="963"/>
      <c r="O46" s="960"/>
      <c r="P46" s="1010"/>
      <c r="Q46" s="1025" t="s">
        <v>138</v>
      </c>
      <c r="R46" s="512"/>
      <c r="S46" s="498"/>
      <c r="T46" s="512"/>
      <c r="U46" s="498"/>
      <c r="V46" s="512"/>
      <c r="W46" s="498"/>
      <c r="X46" s="910"/>
      <c r="Y46" s="455"/>
      <c r="Z46" s="990">
        <v>39</v>
      </c>
      <c r="AA46" s="884"/>
      <c r="AB46" s="502"/>
      <c r="AC46" s="503"/>
      <c r="AD46" s="1004">
        <f>+AL46+AR46</f>
        <v>39</v>
      </c>
      <c r="AE46" s="1004">
        <v>28</v>
      </c>
      <c r="AF46" s="1004">
        <v>11</v>
      </c>
      <c r="AG46" s="504"/>
      <c r="AH46" s="505"/>
      <c r="AI46" s="1102"/>
      <c r="AJ46" s="1433">
        <v>17</v>
      </c>
      <c r="AK46" s="507"/>
      <c r="AL46" s="591">
        <f>+AJ46</f>
        <v>17</v>
      </c>
      <c r="AM46" s="508"/>
      <c r="AN46" s="510"/>
      <c r="AO46" s="1433">
        <v>22</v>
      </c>
      <c r="AP46" s="507"/>
      <c r="AQ46" s="507"/>
      <c r="AR46" s="591">
        <f>+AO46</f>
        <v>22</v>
      </c>
      <c r="AS46" s="508"/>
      <c r="AT46" s="509"/>
      <c r="AU46" s="499"/>
      <c r="AV46" s="513"/>
      <c r="AW46" s="513"/>
      <c r="AX46" s="504"/>
      <c r="AY46" s="504"/>
      <c r="AZ46" s="498"/>
      <c r="BA46" s="512"/>
      <c r="BB46" s="968"/>
      <c r="BC46" s="968"/>
      <c r="BD46" s="969"/>
      <c r="BE46" s="969"/>
      <c r="BF46" s="1413"/>
      <c r="BG46" s="976"/>
      <c r="BH46" s="968"/>
      <c r="BI46" s="968"/>
      <c r="BJ46" s="969"/>
      <c r="BK46" s="969"/>
      <c r="BL46" s="970"/>
      <c r="BM46" s="435"/>
      <c r="BN46" s="1291"/>
      <c r="BO46" s="1291"/>
      <c r="BP46" s="1288"/>
      <c r="BQ46" s="1288"/>
      <c r="BR46" s="1288"/>
      <c r="BS46" s="1288"/>
      <c r="BT46" s="1289"/>
      <c r="BU46" s="1288"/>
      <c r="BV46" s="1288"/>
      <c r="BW46" s="1288"/>
      <c r="BX46" s="1288"/>
      <c r="BY46" s="1289"/>
      <c r="BZ46" s="1288"/>
      <c r="CA46" s="1288"/>
      <c r="CB46" s="570"/>
      <c r="CC46" s="976"/>
      <c r="CD46" s="968"/>
      <c r="CE46" s="968"/>
      <c r="CF46" s="969"/>
      <c r="CG46" s="969"/>
      <c r="CH46" s="970"/>
      <c r="CI46" s="976"/>
      <c r="CJ46" s="968"/>
      <c r="CK46" s="968"/>
      <c r="CL46" s="504"/>
      <c r="CM46" s="504"/>
      <c r="CN46" s="498"/>
    </row>
    <row r="47" spans="5:94" ht="15" customHeight="1">
      <c r="E47" s="1977">
        <f t="shared" si="4"/>
        <v>234</v>
      </c>
      <c r="F47" s="1045" t="s">
        <v>221</v>
      </c>
      <c r="G47" s="2494" t="s">
        <v>247</v>
      </c>
      <c r="H47" s="2495"/>
      <c r="I47" s="2495"/>
      <c r="J47" s="2495"/>
      <c r="K47" s="2495"/>
      <c r="L47" s="2495"/>
      <c r="M47" s="2496"/>
      <c r="N47" s="963"/>
      <c r="O47" s="960"/>
      <c r="P47" s="1012" t="s">
        <v>138</v>
      </c>
      <c r="Q47" s="1020" t="s">
        <v>138</v>
      </c>
      <c r="R47" s="1379"/>
      <c r="S47" s="429"/>
      <c r="T47" s="1379"/>
      <c r="U47" s="429"/>
      <c r="V47" s="1379"/>
      <c r="W47" s="429"/>
      <c r="X47" s="445"/>
      <c r="Y47" s="457"/>
      <c r="Z47" s="991">
        <f>+AD47</f>
        <v>234</v>
      </c>
      <c r="AA47" s="797"/>
      <c r="AB47" s="428"/>
      <c r="AC47" s="1280"/>
      <c r="AD47" s="998">
        <f>+AL47+AR47</f>
        <v>234</v>
      </c>
      <c r="AE47" s="998">
        <v>180</v>
      </c>
      <c r="AF47" s="998">
        <v>54</v>
      </c>
      <c r="AG47" s="1256"/>
      <c r="AH47" s="1254"/>
      <c r="AI47" s="1103"/>
      <c r="AJ47" s="724">
        <f t="shared" si="10"/>
        <v>114</v>
      </c>
      <c r="AK47" s="1285"/>
      <c r="AL47" s="599">
        <v>114</v>
      </c>
      <c r="AM47" s="1283"/>
      <c r="AN47" s="517"/>
      <c r="AO47" s="724">
        <f t="shared" ref="AO47" si="13">AR47+AS47+AT47</f>
        <v>120</v>
      </c>
      <c r="AP47" s="1285"/>
      <c r="AQ47" s="1285"/>
      <c r="AR47" s="599">
        <v>120</v>
      </c>
      <c r="AS47" s="1283"/>
      <c r="AT47" s="430"/>
      <c r="AU47" s="1255"/>
      <c r="AV47" s="1290"/>
      <c r="AW47" s="1290"/>
      <c r="AX47" s="1256"/>
      <c r="AY47" s="1256"/>
      <c r="AZ47" s="429"/>
      <c r="BA47" s="1379"/>
      <c r="BB47" s="1292"/>
      <c r="BC47" s="1292"/>
      <c r="BD47" s="1294"/>
      <c r="BE47" s="1294"/>
      <c r="BF47" s="975"/>
      <c r="BG47" s="742"/>
      <c r="BH47" s="1292"/>
      <c r="BI47" s="1292"/>
      <c r="BJ47" s="1294"/>
      <c r="BK47" s="1294"/>
      <c r="BL47" s="433"/>
      <c r="BM47" s="979"/>
      <c r="BN47" s="1292"/>
      <c r="BO47" s="1292"/>
      <c r="BP47" s="1256"/>
      <c r="BQ47" s="1256"/>
      <c r="BR47" s="1256"/>
      <c r="BS47" s="1256"/>
      <c r="BT47" s="1290"/>
      <c r="BU47" s="1256"/>
      <c r="BV47" s="1256"/>
      <c r="BW47" s="1256"/>
      <c r="BX47" s="1256"/>
      <c r="BY47" s="1290"/>
      <c r="BZ47" s="1256"/>
      <c r="CA47" s="1256"/>
      <c r="CB47" s="1254"/>
      <c r="CC47" s="742"/>
      <c r="CD47" s="1292"/>
      <c r="CE47" s="1292"/>
      <c r="CF47" s="1294"/>
      <c r="CG47" s="1294"/>
      <c r="CH47" s="433"/>
      <c r="CI47" s="742"/>
      <c r="CJ47" s="1292"/>
      <c r="CK47" s="1292"/>
      <c r="CL47" s="1256"/>
      <c r="CM47" s="1256"/>
      <c r="CN47" s="429"/>
    </row>
    <row r="48" spans="5:94" ht="13.5" customHeight="1" thickBot="1">
      <c r="E48" s="1977"/>
      <c r="F48" s="1045"/>
      <c r="G48" s="2497" t="s">
        <v>222</v>
      </c>
      <c r="H48" s="2498"/>
      <c r="I48" s="2498"/>
      <c r="J48" s="2498"/>
      <c r="K48" s="2498"/>
      <c r="L48" s="2498"/>
      <c r="M48" s="2499"/>
      <c r="N48" s="963"/>
      <c r="O48" s="960"/>
      <c r="P48" s="602"/>
      <c r="Q48" s="562"/>
      <c r="R48" s="1380"/>
      <c r="S48" s="935"/>
      <c r="T48" s="1380"/>
      <c r="U48" s="935"/>
      <c r="V48" s="1380"/>
      <c r="W48" s="935"/>
      <c r="X48" s="445"/>
      <c r="Y48" s="457"/>
      <c r="Z48" s="796"/>
      <c r="AA48" s="964"/>
      <c r="AB48" s="525"/>
      <c r="AC48" s="526"/>
      <c r="AD48" s="1008"/>
      <c r="AE48" s="1008"/>
      <c r="AF48" s="1008"/>
      <c r="AG48" s="527"/>
      <c r="AH48" s="528"/>
      <c r="AI48" s="1106"/>
      <c r="AJ48" s="965"/>
      <c r="AK48" s="530"/>
      <c r="AL48" s="531"/>
      <c r="AM48" s="531"/>
      <c r="AN48" s="533"/>
      <c r="AO48" s="965"/>
      <c r="AP48" s="530"/>
      <c r="AQ48" s="530"/>
      <c r="AR48" s="531"/>
      <c r="AS48" s="531"/>
      <c r="AT48" s="532"/>
      <c r="AU48" s="520"/>
      <c r="AV48" s="536"/>
      <c r="AW48" s="536"/>
      <c r="AX48" s="527"/>
      <c r="AY48" s="527"/>
      <c r="AZ48" s="935"/>
      <c r="BA48" s="1380"/>
      <c r="BB48" s="971"/>
      <c r="BC48" s="971"/>
      <c r="BD48" s="972"/>
      <c r="BE48" s="972"/>
      <c r="BF48" s="1414"/>
      <c r="BG48" s="743"/>
      <c r="BH48" s="971"/>
      <c r="BI48" s="971"/>
      <c r="BJ48" s="972"/>
      <c r="BK48" s="972"/>
      <c r="BL48" s="973"/>
      <c r="BM48" s="979"/>
      <c r="BN48" s="1292"/>
      <c r="BO48" s="1292"/>
      <c r="BP48" s="1256"/>
      <c r="BQ48" s="1256"/>
      <c r="BR48" s="1256"/>
      <c r="BS48" s="1256"/>
      <c r="BT48" s="1290"/>
      <c r="BU48" s="1256"/>
      <c r="BV48" s="1256"/>
      <c r="BW48" s="1256"/>
      <c r="BX48" s="1256"/>
      <c r="BY48" s="1290"/>
      <c r="BZ48" s="1256"/>
      <c r="CA48" s="1256"/>
      <c r="CB48" s="1254"/>
      <c r="CC48" s="743"/>
      <c r="CD48" s="971"/>
      <c r="CE48" s="971"/>
      <c r="CF48" s="972"/>
      <c r="CG48" s="972"/>
      <c r="CH48" s="973"/>
      <c r="CI48" s="743"/>
      <c r="CJ48" s="971"/>
      <c r="CK48" s="971"/>
      <c r="CL48" s="527"/>
      <c r="CM48" s="527"/>
      <c r="CN48" s="935"/>
    </row>
    <row r="49" spans="5:96" ht="20.25" hidden="1" customHeight="1" thickBot="1">
      <c r="E49" s="1977"/>
      <c r="F49" s="2471"/>
      <c r="G49" s="2472"/>
      <c r="H49" s="2472"/>
      <c r="I49" s="2472"/>
      <c r="J49" s="2472"/>
      <c r="K49" s="2472"/>
      <c r="L49" s="2472"/>
      <c r="M49" s="2472"/>
      <c r="N49" s="2473"/>
      <c r="O49" s="2289"/>
      <c r="P49" s="534"/>
      <c r="Q49" s="962"/>
      <c r="R49" s="699"/>
      <c r="S49" s="931"/>
      <c r="T49" s="537"/>
      <c r="U49" s="931"/>
      <c r="V49" s="537"/>
      <c r="W49" s="931"/>
      <c r="X49" s="910"/>
      <c r="Y49" s="911"/>
      <c r="Z49" s="2474"/>
      <c r="AA49" s="2477"/>
      <c r="AB49" s="569"/>
      <c r="AC49" s="2479"/>
      <c r="AD49" s="2469"/>
      <c r="AE49" s="2469"/>
      <c r="AF49" s="2469"/>
      <c r="AG49" s="2462"/>
      <c r="AH49" s="2462"/>
      <c r="AI49" s="2465"/>
      <c r="AJ49" s="2463"/>
      <c r="AK49" s="2467"/>
      <c r="AL49" s="2463"/>
      <c r="AM49" s="2463"/>
      <c r="AN49" s="2463"/>
      <c r="AO49" s="2463"/>
      <c r="AP49" s="2467"/>
      <c r="AQ49" s="1284"/>
      <c r="AR49" s="2463"/>
      <c r="AS49" s="2463"/>
      <c r="AT49" s="2463"/>
      <c r="AU49" s="2462"/>
      <c r="AV49" s="2465"/>
      <c r="AW49" s="2465"/>
      <c r="AX49" s="2462"/>
      <c r="AY49" s="2462"/>
      <c r="AZ49" s="2462"/>
      <c r="BA49" s="2462"/>
      <c r="BB49" s="2460"/>
      <c r="BC49" s="2460"/>
      <c r="BD49" s="2458"/>
      <c r="BE49" s="2458"/>
      <c r="BF49" s="2458"/>
      <c r="BG49" s="2458"/>
      <c r="BH49" s="2460"/>
      <c r="BI49" s="1291"/>
      <c r="BJ49" s="2458"/>
      <c r="BK49" s="2458"/>
      <c r="BL49" s="2458"/>
      <c r="BM49" s="2458"/>
      <c r="BN49" s="2440"/>
      <c r="BO49" s="2440"/>
      <c r="BP49" s="2422"/>
      <c r="BQ49" s="2422"/>
      <c r="BR49" s="2422"/>
      <c r="BS49" s="2422"/>
      <c r="BT49" s="2441"/>
      <c r="BU49" s="2422"/>
      <c r="BV49" s="2422"/>
      <c r="BW49" s="2422"/>
      <c r="BX49" s="2422"/>
      <c r="BY49" s="2441"/>
      <c r="BZ49" s="2422"/>
      <c r="CA49" s="2422"/>
      <c r="CB49" s="2422"/>
      <c r="CC49" s="2439"/>
      <c r="CD49" s="2440"/>
      <c r="CE49" s="2440"/>
      <c r="CF49" s="2439"/>
      <c r="CG49" s="2439"/>
      <c r="CH49" s="2439"/>
      <c r="CI49" s="2439"/>
      <c r="CJ49" s="2440"/>
      <c r="CK49" s="2440"/>
      <c r="CL49" s="2422"/>
      <c r="CM49" s="2422"/>
      <c r="CN49" s="2422"/>
    </row>
    <row r="50" spans="5:96" ht="11.25" hidden="1" customHeight="1">
      <c r="E50" s="1977"/>
      <c r="F50" s="2471"/>
      <c r="G50" s="2481"/>
      <c r="H50" s="2472"/>
      <c r="I50" s="2472"/>
      <c r="J50" s="2472"/>
      <c r="K50" s="2472"/>
      <c r="L50" s="2472"/>
      <c r="M50" s="2472"/>
      <c r="N50" s="1281"/>
      <c r="O50" s="954"/>
      <c r="P50" s="949"/>
      <c r="Q50" s="959"/>
      <c r="R50" s="936"/>
      <c r="S50" s="933"/>
      <c r="T50" s="936"/>
      <c r="U50" s="933"/>
      <c r="V50" s="936"/>
      <c r="W50" s="933"/>
      <c r="X50" s="450"/>
      <c r="Y50" s="451"/>
      <c r="Z50" s="2475"/>
      <c r="AA50" s="2478"/>
      <c r="AB50" s="428"/>
      <c r="AC50" s="2480"/>
      <c r="AD50" s="2470"/>
      <c r="AE50" s="2470"/>
      <c r="AF50" s="2470"/>
      <c r="AG50" s="2099"/>
      <c r="AH50" s="2099"/>
      <c r="AI50" s="2466"/>
      <c r="AJ50" s="2464"/>
      <c r="AK50" s="2468"/>
      <c r="AL50" s="2464"/>
      <c r="AM50" s="2464"/>
      <c r="AN50" s="2464"/>
      <c r="AO50" s="2464"/>
      <c r="AP50" s="2468"/>
      <c r="AQ50" s="1285"/>
      <c r="AR50" s="2464"/>
      <c r="AS50" s="2464"/>
      <c r="AT50" s="2464"/>
      <c r="AU50" s="2099"/>
      <c r="AV50" s="2466"/>
      <c r="AW50" s="2466"/>
      <c r="AX50" s="2099"/>
      <c r="AY50" s="2099"/>
      <c r="AZ50" s="2099"/>
      <c r="BA50" s="2099"/>
      <c r="BB50" s="2461"/>
      <c r="BC50" s="2461"/>
      <c r="BD50" s="2459"/>
      <c r="BE50" s="2459"/>
      <c r="BF50" s="2459"/>
      <c r="BG50" s="2459"/>
      <c r="BH50" s="2461"/>
      <c r="BI50" s="1292"/>
      <c r="BJ50" s="2459"/>
      <c r="BK50" s="2459"/>
      <c r="BL50" s="2459"/>
      <c r="BM50" s="2459"/>
      <c r="BN50" s="2402"/>
      <c r="BO50" s="2402"/>
      <c r="BP50" s="2389"/>
      <c r="BQ50" s="2389"/>
      <c r="BR50" s="2389"/>
      <c r="BS50" s="2389"/>
      <c r="BT50" s="2403"/>
      <c r="BU50" s="2389"/>
      <c r="BV50" s="2389"/>
      <c r="BW50" s="2389"/>
      <c r="BX50" s="2389"/>
      <c r="BY50" s="2403"/>
      <c r="BZ50" s="2389"/>
      <c r="CA50" s="2389"/>
      <c r="CB50" s="2389"/>
      <c r="CC50" s="2401"/>
      <c r="CD50" s="2402"/>
      <c r="CE50" s="2402"/>
      <c r="CF50" s="2401"/>
      <c r="CG50" s="2401"/>
      <c r="CH50" s="2401"/>
      <c r="CI50" s="2401"/>
      <c r="CJ50" s="2402"/>
      <c r="CK50" s="2402"/>
      <c r="CL50" s="2389"/>
      <c r="CM50" s="2389"/>
      <c r="CN50" s="2389"/>
    </row>
    <row r="51" spans="5:96" ht="30" hidden="1" customHeight="1" thickBot="1">
      <c r="E51" s="1977"/>
      <c r="F51" s="2471"/>
      <c r="G51" s="2297"/>
      <c r="H51" s="2482"/>
      <c r="I51" s="2482"/>
      <c r="J51" s="2482"/>
      <c r="K51" s="2482"/>
      <c r="L51" s="2482"/>
      <c r="M51" s="2482"/>
      <c r="N51" s="2482"/>
      <c r="O51" s="2295"/>
      <c r="P51" s="956"/>
      <c r="Q51" s="957"/>
      <c r="R51" s="1380"/>
      <c r="S51" s="935"/>
      <c r="T51" s="1380"/>
      <c r="U51" s="935"/>
      <c r="V51" s="1380"/>
      <c r="W51" s="935"/>
      <c r="X51" s="452"/>
      <c r="Y51" s="453"/>
      <c r="Z51" s="2476"/>
      <c r="AA51" s="2478"/>
      <c r="AB51" s="428"/>
      <c r="AC51" s="2480"/>
      <c r="AD51" s="2470"/>
      <c r="AE51" s="2470"/>
      <c r="AF51" s="2470"/>
      <c r="AG51" s="2099"/>
      <c r="AH51" s="2099"/>
      <c r="AI51" s="2466"/>
      <c r="AJ51" s="2464"/>
      <c r="AK51" s="2468"/>
      <c r="AL51" s="2464"/>
      <c r="AM51" s="2464"/>
      <c r="AN51" s="2464"/>
      <c r="AO51" s="2464"/>
      <c r="AP51" s="2468"/>
      <c r="AQ51" s="1285"/>
      <c r="AR51" s="2464"/>
      <c r="AS51" s="2464"/>
      <c r="AT51" s="2464"/>
      <c r="AU51" s="2099"/>
      <c r="AV51" s="2466"/>
      <c r="AW51" s="2466"/>
      <c r="AX51" s="2099"/>
      <c r="AY51" s="2099"/>
      <c r="AZ51" s="2099"/>
      <c r="BA51" s="2099"/>
      <c r="BB51" s="2461"/>
      <c r="BC51" s="2461"/>
      <c r="BD51" s="2459"/>
      <c r="BE51" s="2459"/>
      <c r="BF51" s="2459"/>
      <c r="BG51" s="2459"/>
      <c r="BH51" s="2461"/>
      <c r="BI51" s="1292"/>
      <c r="BJ51" s="2459"/>
      <c r="BK51" s="2459"/>
      <c r="BL51" s="2459"/>
      <c r="BM51" s="2459"/>
      <c r="BN51" s="2402"/>
      <c r="BO51" s="2402"/>
      <c r="BP51" s="2389"/>
      <c r="BQ51" s="2389"/>
      <c r="BR51" s="2389"/>
      <c r="BS51" s="2389"/>
      <c r="BT51" s="2403"/>
      <c r="BU51" s="2389"/>
      <c r="BV51" s="2389"/>
      <c r="BW51" s="2389"/>
      <c r="BX51" s="2389"/>
      <c r="BY51" s="2403"/>
      <c r="BZ51" s="2389"/>
      <c r="CA51" s="2389"/>
      <c r="CB51" s="2389"/>
      <c r="CC51" s="2401"/>
      <c r="CD51" s="2402"/>
      <c r="CE51" s="2402"/>
      <c r="CF51" s="2401"/>
      <c r="CG51" s="2401"/>
      <c r="CH51" s="2401"/>
      <c r="CI51" s="2401"/>
      <c r="CJ51" s="2402"/>
      <c r="CK51" s="2402"/>
      <c r="CL51" s="2389"/>
      <c r="CM51" s="2389"/>
      <c r="CN51" s="2389"/>
    </row>
    <row r="52" spans="5:96" ht="13.5" hidden="1" customHeight="1" thickBot="1">
      <c r="E52" s="1977"/>
      <c r="F52" s="2411"/>
      <c r="G52" s="2454"/>
      <c r="H52" s="2455"/>
      <c r="I52" s="2455"/>
      <c r="J52" s="2455"/>
      <c r="K52" s="2455"/>
      <c r="L52" s="2455"/>
      <c r="M52" s="2455"/>
      <c r="N52" s="2455"/>
      <c r="O52" s="2456"/>
      <c r="P52" s="2457"/>
      <c r="Q52" s="2449"/>
      <c r="R52" s="2449"/>
      <c r="S52" s="2449"/>
      <c r="T52" s="2449"/>
      <c r="U52" s="454"/>
      <c r="V52" s="454"/>
      <c r="W52" s="2450"/>
      <c r="X52" s="455"/>
      <c r="Y52" s="455"/>
      <c r="Z52" s="2451"/>
      <c r="AA52" s="2452"/>
      <c r="AB52" s="1307"/>
      <c r="AC52" s="2453"/>
      <c r="AD52" s="2446"/>
      <c r="AE52" s="2446"/>
      <c r="AF52" s="2446"/>
      <c r="AG52" s="2446"/>
      <c r="AH52" s="2446"/>
      <c r="AI52" s="2447"/>
      <c r="AJ52" s="2448"/>
      <c r="AK52" s="2444"/>
      <c r="AL52" s="2418"/>
      <c r="AM52" s="2445"/>
      <c r="AN52" s="2418"/>
      <c r="AO52" s="2445"/>
      <c r="AP52" s="2444"/>
      <c r="AQ52" s="1305"/>
      <c r="AR52" s="2442"/>
      <c r="AS52" s="2443"/>
      <c r="AT52" s="2418"/>
      <c r="AU52" s="2422"/>
      <c r="AV52" s="2441"/>
      <c r="AW52" s="1299"/>
      <c r="AX52" s="2422"/>
      <c r="AY52" s="2422"/>
      <c r="AZ52" s="2422"/>
      <c r="BA52" s="2422"/>
      <c r="BB52" s="2440"/>
      <c r="BC52" s="1295"/>
      <c r="BD52" s="2439"/>
      <c r="BE52" s="2439"/>
      <c r="BF52" s="2439"/>
      <c r="BG52" s="2439"/>
      <c r="BH52" s="2440"/>
      <c r="BI52" s="1295"/>
      <c r="BJ52" s="2439"/>
      <c r="BK52" s="2439"/>
      <c r="BL52" s="2439"/>
      <c r="BM52" s="2439"/>
      <c r="BN52" s="2440"/>
      <c r="BO52" s="1295"/>
      <c r="BP52" s="2422"/>
      <c r="BQ52" s="2422"/>
      <c r="BR52" s="2422"/>
      <c r="BS52" s="2422"/>
      <c r="BT52" s="2441"/>
      <c r="BU52" s="2422"/>
      <c r="BV52" s="2422"/>
      <c r="BW52" s="2422"/>
      <c r="BX52" s="2422"/>
      <c r="BY52" s="2441"/>
      <c r="BZ52" s="2422"/>
      <c r="CA52" s="2422"/>
      <c r="CB52" s="2422"/>
      <c r="CC52" s="2439"/>
      <c r="CD52" s="2440"/>
      <c r="CE52" s="1295"/>
      <c r="CF52" s="2439"/>
      <c r="CG52" s="2439"/>
      <c r="CH52" s="2439"/>
      <c r="CI52" s="2439"/>
      <c r="CJ52" s="2440"/>
      <c r="CK52" s="1295"/>
      <c r="CL52" s="2422"/>
      <c r="CM52" s="2422"/>
      <c r="CN52" s="2422"/>
    </row>
    <row r="53" spans="5:96" ht="13.5" hidden="1" customHeight="1" thickBot="1">
      <c r="E53" s="1977"/>
      <c r="F53" s="2432"/>
      <c r="G53" s="2414"/>
      <c r="H53" s="2415"/>
      <c r="I53" s="2415"/>
      <c r="J53" s="2415"/>
      <c r="K53" s="2415"/>
      <c r="L53" s="2415"/>
      <c r="M53" s="2415"/>
      <c r="N53" s="2415"/>
      <c r="O53" s="2416"/>
      <c r="P53" s="2434"/>
      <c r="Q53" s="2436"/>
      <c r="R53" s="2436"/>
      <c r="S53" s="2436"/>
      <c r="T53" s="2436"/>
      <c r="U53" s="456"/>
      <c r="V53" s="456"/>
      <c r="W53" s="2438"/>
      <c r="X53" s="457"/>
      <c r="Y53" s="457"/>
      <c r="Z53" s="2427"/>
      <c r="AA53" s="2429"/>
      <c r="AB53" s="1308"/>
      <c r="AC53" s="2431"/>
      <c r="AD53" s="2422"/>
      <c r="AE53" s="2422"/>
      <c r="AF53" s="2422"/>
      <c r="AG53" s="2422"/>
      <c r="AH53" s="2422"/>
      <c r="AI53" s="2424"/>
      <c r="AJ53" s="2425"/>
      <c r="AK53" s="2405"/>
      <c r="AL53" s="2404"/>
      <c r="AM53" s="2418"/>
      <c r="AN53" s="2404"/>
      <c r="AO53" s="2418"/>
      <c r="AP53" s="2405"/>
      <c r="AQ53" s="1306"/>
      <c r="AR53" s="2419"/>
      <c r="AS53" s="2420"/>
      <c r="AT53" s="2404"/>
      <c r="AU53" s="2389"/>
      <c r="AV53" s="2403"/>
      <c r="AW53" s="1300"/>
      <c r="AX53" s="2389"/>
      <c r="AY53" s="2389"/>
      <c r="AZ53" s="2389"/>
      <c r="BA53" s="2389"/>
      <c r="BB53" s="2402"/>
      <c r="BC53" s="1296"/>
      <c r="BD53" s="2401"/>
      <c r="BE53" s="2401"/>
      <c r="BF53" s="2401"/>
      <c r="BG53" s="2401"/>
      <c r="BH53" s="2402"/>
      <c r="BI53" s="1296"/>
      <c r="BJ53" s="2401"/>
      <c r="BK53" s="2401"/>
      <c r="BL53" s="2401"/>
      <c r="BM53" s="2401"/>
      <c r="BN53" s="2402"/>
      <c r="BO53" s="1296"/>
      <c r="BP53" s="2389"/>
      <c r="BQ53" s="2389"/>
      <c r="BR53" s="2389"/>
      <c r="BS53" s="2389"/>
      <c r="BT53" s="2403"/>
      <c r="BU53" s="2389"/>
      <c r="BV53" s="2389"/>
      <c r="BW53" s="2389"/>
      <c r="BX53" s="2389"/>
      <c r="BY53" s="2403"/>
      <c r="BZ53" s="2389"/>
      <c r="CA53" s="2389"/>
      <c r="CB53" s="2389"/>
      <c r="CC53" s="2401"/>
      <c r="CD53" s="2402"/>
      <c r="CE53" s="1296"/>
      <c r="CF53" s="2401"/>
      <c r="CG53" s="2401"/>
      <c r="CH53" s="2401"/>
      <c r="CI53" s="2401"/>
      <c r="CJ53" s="2402"/>
      <c r="CK53" s="1296"/>
      <c r="CL53" s="2389"/>
      <c r="CM53" s="2389"/>
      <c r="CN53" s="2389"/>
      <c r="CO53" s="18"/>
      <c r="CP53" s="18"/>
    </row>
    <row r="54" spans="5:96" ht="13.5" hidden="1" customHeight="1" thickBot="1">
      <c r="E54" s="1977"/>
      <c r="F54" s="2410"/>
      <c r="G54" s="2414"/>
      <c r="H54" s="2415"/>
      <c r="I54" s="2415"/>
      <c r="J54" s="2415"/>
      <c r="K54" s="2415"/>
      <c r="L54" s="2415"/>
      <c r="M54" s="2415"/>
      <c r="N54" s="2415"/>
      <c r="O54" s="2416"/>
      <c r="P54" s="2433"/>
      <c r="Q54" s="2435"/>
      <c r="R54" s="2435"/>
      <c r="S54" s="2435"/>
      <c r="T54" s="2435"/>
      <c r="U54" s="458"/>
      <c r="V54" s="458"/>
      <c r="W54" s="2437"/>
      <c r="X54" s="457"/>
      <c r="Y54" s="457"/>
      <c r="Z54" s="2426"/>
      <c r="AA54" s="2428"/>
      <c r="AB54" s="1316"/>
      <c r="AC54" s="2430"/>
      <c r="AD54" s="2421"/>
      <c r="AE54" s="2421"/>
      <c r="AF54" s="2421"/>
      <c r="AG54" s="2421"/>
      <c r="AH54" s="2421"/>
      <c r="AI54" s="2423"/>
      <c r="AJ54" s="2425"/>
      <c r="AK54" s="2405"/>
      <c r="AL54" s="2404"/>
      <c r="AM54" s="2417"/>
      <c r="AN54" s="2404"/>
      <c r="AO54" s="2417"/>
      <c r="AP54" s="2405"/>
      <c r="AQ54" s="1306"/>
      <c r="AR54" s="2419"/>
      <c r="AS54" s="2420"/>
      <c r="AT54" s="2404"/>
      <c r="AU54" s="2389"/>
      <c r="AV54" s="2403"/>
      <c r="AW54" s="1300"/>
      <c r="AX54" s="2389"/>
      <c r="AY54" s="2389"/>
      <c r="AZ54" s="2389"/>
      <c r="BA54" s="2389"/>
      <c r="BB54" s="2402"/>
      <c r="BC54" s="1296"/>
      <c r="BD54" s="2401"/>
      <c r="BE54" s="2401"/>
      <c r="BF54" s="2401"/>
      <c r="BG54" s="2401"/>
      <c r="BH54" s="2402"/>
      <c r="BI54" s="1296"/>
      <c r="BJ54" s="2401"/>
      <c r="BK54" s="2401"/>
      <c r="BL54" s="2401"/>
      <c r="BM54" s="2401"/>
      <c r="BN54" s="2402"/>
      <c r="BO54" s="1296"/>
      <c r="BP54" s="2389"/>
      <c r="BQ54" s="2389"/>
      <c r="BR54" s="2389"/>
      <c r="BS54" s="2389"/>
      <c r="BT54" s="2413"/>
      <c r="BU54" s="2389"/>
      <c r="BV54" s="2389"/>
      <c r="BW54" s="2389"/>
      <c r="BX54" s="2389"/>
      <c r="BY54" s="2403"/>
      <c r="BZ54" s="2389"/>
      <c r="CA54" s="2389"/>
      <c r="CB54" s="2389"/>
      <c r="CC54" s="2401"/>
      <c r="CD54" s="2402"/>
      <c r="CE54" s="1296"/>
      <c r="CF54" s="2401"/>
      <c r="CG54" s="2401"/>
      <c r="CH54" s="2401"/>
      <c r="CI54" s="2401"/>
      <c r="CJ54" s="2402"/>
      <c r="CK54" s="1296"/>
      <c r="CL54" s="2389"/>
      <c r="CM54" s="2389"/>
      <c r="CN54" s="2389"/>
      <c r="CO54" s="18"/>
      <c r="CP54" s="18"/>
    </row>
    <row r="55" spans="5:96" ht="13.5" hidden="1" customHeight="1" thickBot="1">
      <c r="E55" s="1977"/>
      <c r="F55" s="2432"/>
      <c r="G55" s="2414"/>
      <c r="H55" s="2415"/>
      <c r="I55" s="2415"/>
      <c r="J55" s="2415"/>
      <c r="K55" s="2415"/>
      <c r="L55" s="2415"/>
      <c r="M55" s="2415"/>
      <c r="N55" s="2415"/>
      <c r="O55" s="2416"/>
      <c r="P55" s="2434"/>
      <c r="Q55" s="2436"/>
      <c r="R55" s="2436"/>
      <c r="S55" s="2436"/>
      <c r="T55" s="2436"/>
      <c r="U55" s="456"/>
      <c r="V55" s="456"/>
      <c r="W55" s="2438"/>
      <c r="X55" s="457"/>
      <c r="Y55" s="457"/>
      <c r="Z55" s="2427"/>
      <c r="AA55" s="2429"/>
      <c r="AB55" s="1308"/>
      <c r="AC55" s="2431"/>
      <c r="AD55" s="2422"/>
      <c r="AE55" s="2422"/>
      <c r="AF55" s="2422"/>
      <c r="AG55" s="2422"/>
      <c r="AH55" s="2422"/>
      <c r="AI55" s="2424"/>
      <c r="AJ55" s="2425"/>
      <c r="AK55" s="2405"/>
      <c r="AL55" s="2404"/>
      <c r="AM55" s="2418"/>
      <c r="AN55" s="2404"/>
      <c r="AO55" s="2418"/>
      <c r="AP55" s="2405"/>
      <c r="AQ55" s="1306"/>
      <c r="AR55" s="2419"/>
      <c r="AS55" s="2420"/>
      <c r="AT55" s="2404"/>
      <c r="AU55" s="2389"/>
      <c r="AV55" s="2403"/>
      <c r="AW55" s="1300"/>
      <c r="AX55" s="2389"/>
      <c r="AY55" s="2389"/>
      <c r="AZ55" s="2389"/>
      <c r="BA55" s="2389"/>
      <c r="BB55" s="2402"/>
      <c r="BC55" s="1296"/>
      <c r="BD55" s="2401"/>
      <c r="BE55" s="2401"/>
      <c r="BF55" s="2401"/>
      <c r="BG55" s="2401"/>
      <c r="BH55" s="2402"/>
      <c r="BI55" s="1296"/>
      <c r="BJ55" s="2401"/>
      <c r="BK55" s="2401"/>
      <c r="BL55" s="2401"/>
      <c r="BM55" s="2401"/>
      <c r="BN55" s="2402"/>
      <c r="BO55" s="1296"/>
      <c r="BP55" s="2389"/>
      <c r="BQ55" s="2389"/>
      <c r="BR55" s="2389"/>
      <c r="BS55" s="2389"/>
      <c r="BT55" s="2413"/>
      <c r="BU55" s="2389"/>
      <c r="BV55" s="2389"/>
      <c r="BW55" s="2389"/>
      <c r="BX55" s="2389"/>
      <c r="BY55" s="2403"/>
      <c r="BZ55" s="2389"/>
      <c r="CA55" s="2389"/>
      <c r="CB55" s="2389"/>
      <c r="CC55" s="2401"/>
      <c r="CD55" s="2402"/>
      <c r="CE55" s="1296"/>
      <c r="CF55" s="2401"/>
      <c r="CG55" s="2401"/>
      <c r="CH55" s="2401"/>
      <c r="CI55" s="2401"/>
      <c r="CJ55" s="2402"/>
      <c r="CK55" s="1296"/>
      <c r="CL55" s="2389"/>
      <c r="CM55" s="2389"/>
      <c r="CN55" s="2389"/>
      <c r="CO55" s="18"/>
      <c r="CP55" s="18"/>
    </row>
    <row r="56" spans="5:96" ht="13.5" hidden="1" customHeight="1" thickBot="1">
      <c r="E56" s="1977"/>
      <c r="F56" s="2410"/>
      <c r="G56" s="2412"/>
      <c r="H56" s="2412"/>
      <c r="I56" s="2412"/>
      <c r="J56" s="2412"/>
      <c r="K56" s="2412"/>
      <c r="L56" s="2412"/>
      <c r="M56" s="2412"/>
      <c r="N56" s="2412"/>
      <c r="O56" s="2412"/>
      <c r="P56" s="2389"/>
      <c r="Q56" s="2389"/>
      <c r="R56" s="2389"/>
      <c r="S56" s="2389"/>
      <c r="T56" s="2389"/>
      <c r="U56" s="1298"/>
      <c r="V56" s="1298"/>
      <c r="W56" s="2389"/>
      <c r="X56" s="457"/>
      <c r="Y56" s="457"/>
      <c r="Z56" s="2407"/>
      <c r="AA56" s="2408"/>
      <c r="AB56" s="1321"/>
      <c r="AC56" s="2409"/>
      <c r="AD56" s="2389"/>
      <c r="AE56" s="2389"/>
      <c r="AF56" s="2389"/>
      <c r="AG56" s="2406"/>
      <c r="AH56" s="2389"/>
      <c r="AI56" s="2403"/>
      <c r="AJ56" s="2404"/>
      <c r="AK56" s="2405"/>
      <c r="AL56" s="2404"/>
      <c r="AM56" s="2404"/>
      <c r="AN56" s="2404"/>
      <c r="AO56" s="2404"/>
      <c r="AP56" s="2405"/>
      <c r="AQ56" s="1306"/>
      <c r="AR56" s="2404"/>
      <c r="AS56" s="2404"/>
      <c r="AT56" s="2404"/>
      <c r="AU56" s="2389"/>
      <c r="AV56" s="2403"/>
      <c r="AW56" s="1300"/>
      <c r="AX56" s="2389"/>
      <c r="AY56" s="2389"/>
      <c r="AZ56" s="2389"/>
      <c r="BA56" s="2389"/>
      <c r="BB56" s="2402"/>
      <c r="BC56" s="1296"/>
      <c r="BD56" s="2401"/>
      <c r="BE56" s="2401"/>
      <c r="BF56" s="2401"/>
      <c r="BG56" s="2401"/>
      <c r="BH56" s="2402"/>
      <c r="BI56" s="1296"/>
      <c r="BJ56" s="2401"/>
      <c r="BK56" s="2401"/>
      <c r="BL56" s="2401"/>
      <c r="BM56" s="2401"/>
      <c r="BN56" s="2402"/>
      <c r="BO56" s="1296"/>
      <c r="BP56" s="2389"/>
      <c r="BQ56" s="2389"/>
      <c r="BR56" s="2389"/>
      <c r="BS56" s="2389"/>
      <c r="BT56" s="2403"/>
      <c r="BU56" s="2389"/>
      <c r="BV56" s="2389"/>
      <c r="BW56" s="2389"/>
      <c r="BX56" s="2389"/>
      <c r="BY56" s="2403"/>
      <c r="BZ56" s="2389"/>
      <c r="CA56" s="2389"/>
      <c r="CB56" s="2389"/>
      <c r="CC56" s="2401"/>
      <c r="CD56" s="2402"/>
      <c r="CE56" s="1296"/>
      <c r="CF56" s="2401"/>
      <c r="CG56" s="2401"/>
      <c r="CH56" s="2401"/>
      <c r="CI56" s="2401"/>
      <c r="CJ56" s="2402"/>
      <c r="CK56" s="1296"/>
      <c r="CL56" s="2389"/>
      <c r="CM56" s="2389"/>
      <c r="CN56" s="2389"/>
      <c r="CO56" s="18"/>
      <c r="CP56" s="18"/>
    </row>
    <row r="57" spans="5:96" ht="13.5" hidden="1" customHeight="1" thickBot="1">
      <c r="E57" s="1977"/>
      <c r="F57" s="2411"/>
      <c r="G57" s="1313"/>
      <c r="H57" s="1319"/>
      <c r="I57" s="1319"/>
      <c r="J57" s="1319"/>
      <c r="K57" s="1319"/>
      <c r="L57" s="1319"/>
      <c r="M57" s="1319"/>
      <c r="N57" s="1319"/>
      <c r="O57" s="1319"/>
      <c r="P57" s="2389"/>
      <c r="Q57" s="2389"/>
      <c r="R57" s="2389"/>
      <c r="S57" s="2389"/>
      <c r="T57" s="2389"/>
      <c r="U57" s="1298"/>
      <c r="V57" s="1298"/>
      <c r="W57" s="2389"/>
      <c r="X57" s="457"/>
      <c r="Y57" s="457"/>
      <c r="Z57" s="2407"/>
      <c r="AA57" s="2408"/>
      <c r="AB57" s="1321"/>
      <c r="AC57" s="2409"/>
      <c r="AD57" s="2389"/>
      <c r="AE57" s="2389"/>
      <c r="AF57" s="2389"/>
      <c r="AG57" s="2406"/>
      <c r="AH57" s="2389"/>
      <c r="AI57" s="2403"/>
      <c r="AJ57" s="2404"/>
      <c r="AK57" s="2405"/>
      <c r="AL57" s="2404"/>
      <c r="AM57" s="2404"/>
      <c r="AN57" s="2404"/>
      <c r="AO57" s="2404"/>
      <c r="AP57" s="2405"/>
      <c r="AQ57" s="1306"/>
      <c r="AR57" s="2404"/>
      <c r="AS57" s="2404"/>
      <c r="AT57" s="2404"/>
      <c r="AU57" s="2389"/>
      <c r="AV57" s="2403"/>
      <c r="AW57" s="1300"/>
      <c r="AX57" s="2389"/>
      <c r="AY57" s="2389"/>
      <c r="AZ57" s="2389"/>
      <c r="BA57" s="2389"/>
      <c r="BB57" s="2402"/>
      <c r="BC57" s="1296"/>
      <c r="BD57" s="2401"/>
      <c r="BE57" s="2401"/>
      <c r="BF57" s="2401"/>
      <c r="BG57" s="2401"/>
      <c r="BH57" s="2402"/>
      <c r="BI57" s="1296"/>
      <c r="BJ57" s="2401"/>
      <c r="BK57" s="2401"/>
      <c r="BL57" s="2401"/>
      <c r="BM57" s="2401"/>
      <c r="BN57" s="2402"/>
      <c r="BO57" s="1296"/>
      <c r="BP57" s="2389"/>
      <c r="BQ57" s="2389"/>
      <c r="BR57" s="2389"/>
      <c r="BS57" s="2389"/>
      <c r="BT57" s="2403"/>
      <c r="BU57" s="2389"/>
      <c r="BV57" s="2389"/>
      <c r="BW57" s="2389"/>
      <c r="BX57" s="2389"/>
      <c r="BY57" s="2403"/>
      <c r="BZ57" s="2389"/>
      <c r="CA57" s="2389"/>
      <c r="CB57" s="2389"/>
      <c r="CC57" s="2401"/>
      <c r="CD57" s="2402"/>
      <c r="CE57" s="1296"/>
      <c r="CF57" s="2401"/>
      <c r="CG57" s="2401"/>
      <c r="CH57" s="2401"/>
      <c r="CI57" s="2401"/>
      <c r="CJ57" s="2402"/>
      <c r="CK57" s="1296"/>
      <c r="CL57" s="2389"/>
      <c r="CM57" s="2389"/>
      <c r="CN57" s="2389"/>
      <c r="CO57" s="18"/>
      <c r="CP57" s="18"/>
    </row>
    <row r="58" spans="5:96" ht="10.5" hidden="1" customHeight="1" thickBot="1">
      <c r="E58" s="1977"/>
      <c r="F58" s="2411"/>
      <c r="G58" s="2390"/>
      <c r="H58" s="2390"/>
      <c r="I58" s="2390"/>
      <c r="J58" s="2390"/>
      <c r="K58" s="2390"/>
      <c r="L58" s="2390"/>
      <c r="M58" s="2390"/>
      <c r="N58" s="2390"/>
      <c r="O58" s="2390"/>
      <c r="P58" s="2389"/>
      <c r="Q58" s="2389"/>
      <c r="R58" s="2389"/>
      <c r="S58" s="2389"/>
      <c r="T58" s="2389"/>
      <c r="U58" s="1298"/>
      <c r="V58" s="1298"/>
      <c r="W58" s="2389"/>
      <c r="X58" s="457"/>
      <c r="Y58" s="457"/>
      <c r="Z58" s="2407"/>
      <c r="AA58" s="2408"/>
      <c r="AB58" s="1321"/>
      <c r="AC58" s="2409"/>
      <c r="AD58" s="2389"/>
      <c r="AE58" s="2389"/>
      <c r="AF58" s="2389"/>
      <c r="AG58" s="2406"/>
      <c r="AH58" s="2389"/>
      <c r="AI58" s="2403"/>
      <c r="AJ58" s="2404"/>
      <c r="AK58" s="2405"/>
      <c r="AL58" s="2404"/>
      <c r="AM58" s="2404"/>
      <c r="AN58" s="2404"/>
      <c r="AO58" s="2404"/>
      <c r="AP58" s="2405"/>
      <c r="AQ58" s="1306"/>
      <c r="AR58" s="2404"/>
      <c r="AS58" s="2404"/>
      <c r="AT58" s="2404"/>
      <c r="AU58" s="2389"/>
      <c r="AV58" s="2403"/>
      <c r="AW58" s="1300"/>
      <c r="AX58" s="2389"/>
      <c r="AY58" s="2389"/>
      <c r="AZ58" s="2389"/>
      <c r="BA58" s="2389"/>
      <c r="BB58" s="2402"/>
      <c r="BC58" s="1296"/>
      <c r="BD58" s="2401"/>
      <c r="BE58" s="2401"/>
      <c r="BF58" s="2401"/>
      <c r="BG58" s="2401"/>
      <c r="BH58" s="2402"/>
      <c r="BI58" s="1296"/>
      <c r="BJ58" s="2401"/>
      <c r="BK58" s="2401"/>
      <c r="BL58" s="2401"/>
      <c r="BM58" s="2401"/>
      <c r="BN58" s="2402"/>
      <c r="BO58" s="1296"/>
      <c r="BP58" s="2389"/>
      <c r="BQ58" s="2389"/>
      <c r="BR58" s="2389"/>
      <c r="BS58" s="2389"/>
      <c r="BT58" s="2403"/>
      <c r="BU58" s="2389"/>
      <c r="BV58" s="2389"/>
      <c r="BW58" s="2389"/>
      <c r="BX58" s="2389"/>
      <c r="BY58" s="2403"/>
      <c r="BZ58" s="2389"/>
      <c r="CA58" s="2389"/>
      <c r="CB58" s="2389"/>
      <c r="CC58" s="2401"/>
      <c r="CD58" s="2402"/>
      <c r="CE58" s="1296"/>
      <c r="CF58" s="2401"/>
      <c r="CG58" s="2401"/>
      <c r="CH58" s="2401"/>
      <c r="CI58" s="2401"/>
      <c r="CJ58" s="2402"/>
      <c r="CK58" s="1296"/>
      <c r="CL58" s="2389"/>
      <c r="CM58" s="2389"/>
      <c r="CN58" s="2389"/>
    </row>
    <row r="59" spans="5:96" ht="12" hidden="1" customHeight="1" thickBot="1">
      <c r="E59" s="1977"/>
      <c r="F59" s="1314"/>
      <c r="G59" s="2391"/>
      <c r="H59" s="2392"/>
      <c r="I59" s="2392"/>
      <c r="J59" s="2392"/>
      <c r="K59" s="2392"/>
      <c r="L59" s="2392"/>
      <c r="M59" s="2392"/>
      <c r="N59" s="1388"/>
      <c r="O59" s="1388"/>
      <c r="P59" s="1267"/>
      <c r="Q59" s="2393"/>
      <c r="R59" s="2393"/>
      <c r="S59" s="2393"/>
      <c r="T59" s="2393"/>
      <c r="U59" s="2393"/>
      <c r="V59" s="2393"/>
      <c r="W59" s="2393"/>
      <c r="X59" s="2393"/>
      <c r="Y59" s="2393"/>
      <c r="Z59" s="2393"/>
      <c r="AA59" s="2393"/>
      <c r="AB59" s="2393"/>
      <c r="AC59" s="2393"/>
      <c r="AD59" s="2393"/>
      <c r="AE59" s="2393"/>
      <c r="AF59" s="2393"/>
      <c r="AG59" s="2393"/>
      <c r="AH59" s="2393"/>
      <c r="AI59" s="2393"/>
      <c r="AJ59" s="2393"/>
      <c r="AK59" s="2393"/>
      <c r="AL59" s="2393"/>
      <c r="AM59" s="2393"/>
      <c r="AN59" s="2393"/>
      <c r="AO59" s="2393"/>
      <c r="AP59" s="2393"/>
      <c r="AQ59" s="2393"/>
      <c r="AR59" s="2393"/>
      <c r="AS59" s="2393"/>
      <c r="AT59" s="2393"/>
      <c r="AU59" s="2393"/>
      <c r="AV59" s="2393"/>
      <c r="AW59" s="2393"/>
      <c r="AX59" s="2393"/>
      <c r="AY59" s="2393"/>
      <c r="AZ59" s="2393"/>
      <c r="BA59" s="2393"/>
      <c r="BB59" s="2393"/>
      <c r="BC59" s="2393"/>
      <c r="BD59" s="2393"/>
      <c r="BE59" s="2393"/>
      <c r="BF59" s="2393"/>
      <c r="BG59" s="2393"/>
      <c r="BH59" s="2393"/>
      <c r="BI59" s="2393"/>
      <c r="BJ59" s="2393"/>
      <c r="BK59" s="2393"/>
      <c r="BL59" s="2393"/>
      <c r="BM59" s="2393"/>
      <c r="BN59" s="2393"/>
      <c r="BO59" s="2393"/>
      <c r="BP59" s="2393"/>
      <c r="BQ59" s="2393"/>
      <c r="BR59" s="2393"/>
      <c r="BS59" s="2393"/>
      <c r="BT59" s="2393"/>
      <c r="BU59" s="2393"/>
      <c r="BV59" s="2393"/>
      <c r="BW59" s="2393"/>
      <c r="BX59" s="2393"/>
      <c r="BY59" s="2393"/>
      <c r="BZ59" s="2393"/>
      <c r="CA59" s="2393"/>
      <c r="CB59" s="2393"/>
      <c r="CC59" s="2393"/>
      <c r="CD59" s="2393"/>
      <c r="CE59" s="2393"/>
      <c r="CF59" s="2393"/>
      <c r="CG59" s="2393"/>
      <c r="CH59" s="2393"/>
      <c r="CI59" s="2393"/>
      <c r="CJ59" s="2393"/>
      <c r="CK59" s="2393"/>
      <c r="CL59" s="2393"/>
      <c r="CM59" s="2394"/>
      <c r="CN59" s="961"/>
    </row>
    <row r="60" spans="5:96" s="18" customFormat="1" ht="16.5" customHeight="1" thickBot="1">
      <c r="E60" s="1977"/>
      <c r="F60" s="1389"/>
      <c r="G60" s="2395" t="s">
        <v>155</v>
      </c>
      <c r="H60" s="2396"/>
      <c r="I60" s="2396"/>
      <c r="J60" s="2396"/>
      <c r="K60" s="2396"/>
      <c r="L60" s="2396"/>
      <c r="M60" s="2396"/>
      <c r="N60" s="2396"/>
      <c r="O60" s="2397"/>
      <c r="P60" s="2398" t="s">
        <v>310</v>
      </c>
      <c r="Q60" s="2399"/>
      <c r="R60" s="2399"/>
      <c r="S60" s="2399"/>
      <c r="T60" s="2399"/>
      <c r="U60" s="2399"/>
      <c r="V60" s="2399"/>
      <c r="W60" s="2400"/>
      <c r="X60" s="466"/>
      <c r="Y60" s="552"/>
      <c r="Z60" s="644">
        <f>+Z63+Z82+Z98</f>
        <v>2772</v>
      </c>
      <c r="AA60" s="1676">
        <f>AA63+AA74+AA82+AA98+AA155</f>
        <v>84</v>
      </c>
      <c r="AB60" s="1677">
        <f>+AB82+AB102+AB109</f>
        <v>24</v>
      </c>
      <c r="AC60" s="1678">
        <f>AC63+AC74+AC82+AC98+AC155</f>
        <v>8</v>
      </c>
      <c r="AD60" s="200">
        <f>AD63+AD74+AD82+AD98+AD155</f>
        <v>1864</v>
      </c>
      <c r="AE60" s="200">
        <f>+AE63+AE82+AE98</f>
        <v>1012</v>
      </c>
      <c r="AF60" s="200">
        <f>+AF63+AF82+AF98</f>
        <v>834</v>
      </c>
      <c r="AG60" s="1678">
        <f>AG63+AG74+AG82+AG98+AG155</f>
        <v>20</v>
      </c>
      <c r="AH60" s="463">
        <f>AH63+AH74+AH82+AH98+AH155</f>
        <v>792</v>
      </c>
      <c r="AI60" s="1680">
        <f>AI63+AI74+AI82+AI98+AI155</f>
        <v>0</v>
      </c>
      <c r="AJ60" s="1681">
        <f>AJ63+AJ74+AJ82+AJ72</f>
        <v>0</v>
      </c>
      <c r="AK60" s="200">
        <f t="shared" ref="AK60:AP60" si="14">AK63+AK74+AK82+AK98+AK155</f>
        <v>0</v>
      </c>
      <c r="AL60" s="236">
        <f t="shared" si="14"/>
        <v>0</v>
      </c>
      <c r="AM60" s="199">
        <f t="shared" si="14"/>
        <v>0</v>
      </c>
      <c r="AN60" s="201">
        <f t="shared" si="14"/>
        <v>0</v>
      </c>
      <c r="AO60" s="235">
        <f t="shared" si="14"/>
        <v>0</v>
      </c>
      <c r="AP60" s="200">
        <f t="shared" si="14"/>
        <v>0</v>
      </c>
      <c r="AQ60" s="200">
        <v>0</v>
      </c>
      <c r="AR60" s="236">
        <f>AR63+AR74+AR82+AR98+AR155</f>
        <v>0</v>
      </c>
      <c r="AS60" s="199">
        <f>AS63+AS74+AS82+AS98+AS155</f>
        <v>0</v>
      </c>
      <c r="AT60" s="236">
        <f>AT63+AT74+AT82+AT98+AT155</f>
        <v>0</v>
      </c>
      <c r="AU60" s="1584">
        <f>AU63+AU74+AU82+AU98+AU155+AU145+AU62</f>
        <v>612</v>
      </c>
      <c r="AV60" s="1424">
        <f>AV63+AV74+AV82+AV98+AV155</f>
        <v>18</v>
      </c>
      <c r="AW60" s="1424">
        <f>+AW82+AW98</f>
        <v>18</v>
      </c>
      <c r="AX60" s="464">
        <f>AX63+AX74+AX82+AX98+AX155</f>
        <v>574</v>
      </c>
      <c r="AY60" s="464">
        <f>AY63+AY74+AY82+AY98+AY155</f>
        <v>0</v>
      </c>
      <c r="AZ60" s="465">
        <f>AZ63+AZ74+AZ82+AZ98+AZ155</f>
        <v>2</v>
      </c>
      <c r="BA60" s="1584">
        <f>BA63+BA74+BA82+BA98+BA155+BA62</f>
        <v>900</v>
      </c>
      <c r="BB60" s="1424">
        <f>BB63+BB74+BB82+BB98+BB155</f>
        <v>30</v>
      </c>
      <c r="BC60" s="1424">
        <f>+BC82+BC98</f>
        <v>6</v>
      </c>
      <c r="BD60" s="464">
        <f>BD63+BD74+BD82+BD98+BD155</f>
        <v>608</v>
      </c>
      <c r="BE60" s="464">
        <f>+BE98</f>
        <v>252</v>
      </c>
      <c r="BF60" s="465">
        <f>BF63+BF74+BF82+BF98+BF155</f>
        <v>4</v>
      </c>
      <c r="BG60" s="1584">
        <f>BG63+BG74+BG82+BG98+BG155+BG62</f>
        <v>612</v>
      </c>
      <c r="BH60" s="1424">
        <f>BH63+BH74+BH82+BH98+BH155</f>
        <v>6</v>
      </c>
      <c r="BI60" s="1424">
        <f>+BI98</f>
        <v>0</v>
      </c>
      <c r="BJ60" s="464">
        <f>BJ63+BJ74+BJ82+BJ98+BJ155</f>
        <v>388</v>
      </c>
      <c r="BK60" s="464">
        <f>+BK145</f>
        <v>216</v>
      </c>
      <c r="BL60" s="465">
        <f>BL63+BL74+BL82+BL98+BL155</f>
        <v>2</v>
      </c>
      <c r="BM60" s="1584">
        <f>+BM63+BM82+BM98+BM62</f>
        <v>648</v>
      </c>
      <c r="BN60" s="1424">
        <f>BN63+BN74+BN82+BN98+BN155</f>
        <v>30</v>
      </c>
      <c r="BO60" s="1424">
        <f>+BO98</f>
        <v>0</v>
      </c>
      <c r="BP60" s="464">
        <f>BP63+BP74+BP82+BP98+BP155</f>
        <v>294</v>
      </c>
      <c r="BQ60" s="464">
        <f>+BQ145</f>
        <v>324</v>
      </c>
      <c r="BR60" s="465">
        <f>BR63+BR74+BR82+BR98+BR155</f>
        <v>0</v>
      </c>
      <c r="BS60" s="237">
        <f t="shared" ref="BS60:CB60" si="15">BS82+BS98</f>
        <v>0</v>
      </c>
      <c r="BT60" s="233">
        <f t="shared" si="15"/>
        <v>0</v>
      </c>
      <c r="BU60" s="233">
        <f t="shared" si="15"/>
        <v>0</v>
      </c>
      <c r="BV60" s="233">
        <f t="shared" si="15"/>
        <v>0</v>
      </c>
      <c r="BW60" s="233">
        <f t="shared" si="15"/>
        <v>0</v>
      </c>
      <c r="BX60" s="233">
        <f t="shared" si="15"/>
        <v>0</v>
      </c>
      <c r="BY60" s="233">
        <f t="shared" si="15"/>
        <v>0</v>
      </c>
      <c r="BZ60" s="233">
        <f t="shared" si="15"/>
        <v>0</v>
      </c>
      <c r="CA60" s="233">
        <f t="shared" si="15"/>
        <v>0</v>
      </c>
      <c r="CB60" s="234">
        <f t="shared" si="15"/>
        <v>0</v>
      </c>
      <c r="CC60" s="235">
        <f>CC63+CC74+CC82+CC98+CC155</f>
        <v>0</v>
      </c>
      <c r="CD60" s="200">
        <f>CD63+CD74+CD82+CD98+CD155</f>
        <v>0</v>
      </c>
      <c r="CE60" s="200">
        <f>+CE98</f>
        <v>0</v>
      </c>
      <c r="CF60" s="238">
        <f>CF63+CF74+CF82+CF98+CF155</f>
        <v>0</v>
      </c>
      <c r="CG60" s="200">
        <f>CG63+CG74+CG82+CG98+CG155</f>
        <v>0</v>
      </c>
      <c r="CH60" s="236">
        <f>CH63+CH74+CH82+CH98+CH155</f>
        <v>0</v>
      </c>
      <c r="CI60" s="235">
        <f>CI63+CI74+CI82+CI98+CI155+CI152</f>
        <v>0</v>
      </c>
      <c r="CJ60" s="200">
        <f>CJ63+CJ74+CJ82+CJ98+CJ155</f>
        <v>0</v>
      </c>
      <c r="CK60" s="200">
        <f>+CK82+CK140+CK98</f>
        <v>0</v>
      </c>
      <c r="CL60" s="200">
        <f>CL63+CL74+CL82+CL98+CL155</f>
        <v>0</v>
      </c>
      <c r="CM60" s="200">
        <f>CM63+CM74+CM82+CM98+CM155</f>
        <v>0</v>
      </c>
      <c r="CN60" s="236">
        <f>CN63+CN74+CN82+CN98+CN155</f>
        <v>0</v>
      </c>
      <c r="CO60" s="15"/>
      <c r="CP60" s="866">
        <f>+CI60+CC60+BM60+BJ60+BL60+BA60+AU60</f>
        <v>2550</v>
      </c>
      <c r="CQ60" s="1587">
        <f>+AU60+BA60+BG60+BM60</f>
        <v>2772</v>
      </c>
      <c r="CR60" s="18" t="s">
        <v>282</v>
      </c>
    </row>
    <row r="61" spans="5:96" s="18" customFormat="1" ht="13.5" hidden="1" customHeight="1" thickBot="1">
      <c r="E61" s="1977">
        <f t="shared" si="4"/>
        <v>0</v>
      </c>
      <c r="F61" s="1836"/>
      <c r="G61" s="2536" t="s">
        <v>6</v>
      </c>
      <c r="H61" s="2134"/>
      <c r="I61" s="2134"/>
      <c r="J61" s="2134"/>
      <c r="K61" s="2134"/>
      <c r="L61" s="2134"/>
      <c r="M61" s="2134"/>
      <c r="N61" s="2134"/>
      <c r="O61" s="2735"/>
      <c r="P61" s="1837"/>
      <c r="Q61" s="1838"/>
      <c r="R61" s="1838"/>
      <c r="S61" s="1838"/>
      <c r="T61" s="1838"/>
      <c r="U61" s="1838"/>
      <c r="V61" s="1838"/>
      <c r="W61" s="1839"/>
      <c r="X61" s="1840"/>
      <c r="Y61" s="1841"/>
      <c r="Z61" s="1861">
        <v>0</v>
      </c>
      <c r="AA61" s="1842"/>
      <c r="AB61" s="1843"/>
      <c r="AC61" s="1844"/>
      <c r="AD61" s="1845"/>
      <c r="AE61" s="1845"/>
      <c r="AF61" s="1844"/>
      <c r="AG61" s="1844"/>
      <c r="AH61" s="1846"/>
      <c r="AI61" s="1847"/>
      <c r="AJ61" s="1848"/>
      <c r="AK61" s="1845"/>
      <c r="AL61" s="1849"/>
      <c r="AM61" s="1850"/>
      <c r="AN61" s="1849"/>
      <c r="AO61" s="1851"/>
      <c r="AP61" s="1852"/>
      <c r="AQ61" s="1852"/>
      <c r="AR61" s="1853"/>
      <c r="AS61" s="1854"/>
      <c r="AT61" s="1855"/>
      <c r="AU61" s="1856"/>
      <c r="AV61" s="1857"/>
      <c r="AW61" s="1857"/>
      <c r="AX61" s="1858"/>
      <c r="AY61" s="1858"/>
      <c r="AZ61" s="1859"/>
      <c r="BA61" s="1856"/>
      <c r="BB61" s="1857"/>
      <c r="BC61" s="1857"/>
      <c r="BD61" s="1858"/>
      <c r="BE61" s="1858"/>
      <c r="BF61" s="1859"/>
      <c r="BG61" s="1851"/>
      <c r="BH61" s="1857"/>
      <c r="BI61" s="1857"/>
      <c r="BJ61" s="1852"/>
      <c r="BK61" s="1852"/>
      <c r="BL61" s="1853"/>
      <c r="BM61" s="1856"/>
      <c r="BN61" s="1857"/>
      <c r="BO61" s="1857"/>
      <c r="BP61" s="1858"/>
      <c r="BQ61" s="1858"/>
      <c r="BR61" s="1859"/>
      <c r="BS61" s="237"/>
      <c r="BT61" s="233"/>
      <c r="BU61" s="233"/>
      <c r="BV61" s="233"/>
      <c r="BW61" s="233"/>
      <c r="BX61" s="233"/>
      <c r="BY61" s="233"/>
      <c r="BZ61" s="233"/>
      <c r="CA61" s="233"/>
      <c r="CB61" s="234"/>
      <c r="CC61" s="235"/>
      <c r="CD61" s="200"/>
      <c r="CE61" s="200"/>
      <c r="CF61" s="238"/>
      <c r="CG61" s="200"/>
      <c r="CH61" s="236"/>
      <c r="CI61" s="199"/>
      <c r="CJ61" s="200"/>
      <c r="CK61" s="200"/>
      <c r="CL61" s="200"/>
      <c r="CM61" s="200"/>
      <c r="CN61" s="236"/>
      <c r="CO61" s="15"/>
      <c r="CP61" s="866"/>
      <c r="CQ61" s="1587"/>
    </row>
    <row r="62" spans="5:96" s="18" customFormat="1" ht="13.5" customHeight="1" thickBot="1">
      <c r="E62" s="1977"/>
      <c r="F62" s="1836"/>
      <c r="G62" s="2743" t="s">
        <v>6</v>
      </c>
      <c r="H62" s="2744"/>
      <c r="I62" s="2744"/>
      <c r="J62" s="2744"/>
      <c r="K62" s="2744"/>
      <c r="L62" s="2744"/>
      <c r="M62" s="2744"/>
      <c r="N62" s="1747"/>
      <c r="O62" s="1747"/>
      <c r="P62" s="1868"/>
      <c r="Q62" s="1869"/>
      <c r="R62" s="1869"/>
      <c r="S62" s="1869"/>
      <c r="T62" s="1869"/>
      <c r="U62" s="1869"/>
      <c r="V62" s="1869"/>
      <c r="W62" s="1870"/>
      <c r="X62" s="1840"/>
      <c r="Y62" s="1841"/>
      <c r="Z62" s="1861">
        <f>+AU62+BA62+BG62+BM62</f>
        <v>108</v>
      </c>
      <c r="AA62" s="1842"/>
      <c r="AB62" s="1843"/>
      <c r="AC62" s="1844"/>
      <c r="AD62" s="1845"/>
      <c r="AE62" s="1845"/>
      <c r="AF62" s="1844"/>
      <c r="AG62" s="1844"/>
      <c r="AH62" s="1846"/>
      <c r="AI62" s="1847"/>
      <c r="AJ62" s="1848"/>
      <c r="AK62" s="1845"/>
      <c r="AL62" s="1849"/>
      <c r="AM62" s="1850"/>
      <c r="AN62" s="1849"/>
      <c r="AO62" s="1851"/>
      <c r="AP62" s="1852"/>
      <c r="AQ62" s="1852"/>
      <c r="AR62" s="1853"/>
      <c r="AS62" s="1854"/>
      <c r="AT62" s="1855"/>
      <c r="AU62" s="1856">
        <f>+AV60+AW60</f>
        <v>36</v>
      </c>
      <c r="AV62" s="1857"/>
      <c r="AW62" s="1857"/>
      <c r="AX62" s="1858"/>
      <c r="AY62" s="1858"/>
      <c r="AZ62" s="1859"/>
      <c r="BA62" s="1856">
        <f>+BB60+BC60</f>
        <v>36</v>
      </c>
      <c r="BB62" s="1857"/>
      <c r="BC62" s="1857"/>
      <c r="BD62" s="1858"/>
      <c r="BE62" s="1858"/>
      <c r="BF62" s="1859"/>
      <c r="BG62" s="1856">
        <f>+BH60+BI60</f>
        <v>6</v>
      </c>
      <c r="BH62" s="1857"/>
      <c r="BI62" s="1857"/>
      <c r="BJ62" s="1852"/>
      <c r="BK62" s="1852"/>
      <c r="BL62" s="1853"/>
      <c r="BM62" s="1856">
        <f>+BN60</f>
        <v>30</v>
      </c>
      <c r="BN62" s="1857"/>
      <c r="BO62" s="1857"/>
      <c r="BP62" s="1858"/>
      <c r="BQ62" s="1858"/>
      <c r="BR62" s="1859"/>
      <c r="BS62" s="237"/>
      <c r="BT62" s="233"/>
      <c r="BU62" s="233"/>
      <c r="BV62" s="233"/>
      <c r="BW62" s="233"/>
      <c r="BX62" s="233"/>
      <c r="BY62" s="233"/>
      <c r="BZ62" s="233"/>
      <c r="CA62" s="233"/>
      <c r="CB62" s="234"/>
      <c r="CC62" s="235"/>
      <c r="CD62" s="200"/>
      <c r="CE62" s="200"/>
      <c r="CF62" s="238"/>
      <c r="CG62" s="200"/>
      <c r="CH62" s="236"/>
      <c r="CI62" s="199"/>
      <c r="CJ62" s="200"/>
      <c r="CK62" s="200"/>
      <c r="CL62" s="200"/>
      <c r="CM62" s="200"/>
      <c r="CN62" s="236"/>
      <c r="CO62" s="15"/>
      <c r="CP62" s="866"/>
      <c r="CQ62" s="1587"/>
    </row>
    <row r="63" spans="5:96" s="84" customFormat="1" ht="25.5" customHeight="1" thickBot="1">
      <c r="E63" s="1977"/>
      <c r="F63" s="1052" t="s">
        <v>231</v>
      </c>
      <c r="G63" s="2713" t="s">
        <v>256</v>
      </c>
      <c r="H63" s="2714"/>
      <c r="I63" s="2714"/>
      <c r="J63" s="2714"/>
      <c r="K63" s="2714"/>
      <c r="L63" s="2714"/>
      <c r="M63" s="2714"/>
      <c r="N63" s="2714"/>
      <c r="O63" s="2715"/>
      <c r="P63" s="2358" t="s">
        <v>304</v>
      </c>
      <c r="Q63" s="2359"/>
      <c r="R63" s="2359"/>
      <c r="S63" s="2359"/>
      <c r="T63" s="2359"/>
      <c r="U63" s="2359"/>
      <c r="V63" s="2359"/>
      <c r="W63" s="2360"/>
      <c r="X63" s="466"/>
      <c r="Y63" s="552"/>
      <c r="Z63" s="1398">
        <f>+Z65+Z66+Z67+Z68+Z70+Z72</f>
        <v>312</v>
      </c>
      <c r="AA63" s="461">
        <f t="shared" ref="AA63:CB63" si="16">SUM(AA65:AA73)</f>
        <v>0</v>
      </c>
      <c r="AB63" s="462">
        <f>+AB72</f>
        <v>0</v>
      </c>
      <c r="AC63" s="462">
        <f t="shared" si="16"/>
        <v>4</v>
      </c>
      <c r="AD63" s="462">
        <f>+AD65+AD66+AD67+AD68+AD70+AD72</f>
        <v>308</v>
      </c>
      <c r="AE63" s="462">
        <f>+AE65+AE66+AE70+AE72+AE67</f>
        <v>58</v>
      </c>
      <c r="AF63" s="462">
        <f>+AF67+AF68+AF72+AF66+AF65</f>
        <v>250</v>
      </c>
      <c r="AG63" s="462">
        <f t="shared" si="16"/>
        <v>0</v>
      </c>
      <c r="AH63" s="463">
        <f t="shared" si="16"/>
        <v>0</v>
      </c>
      <c r="AI63" s="1682">
        <f t="shared" si="16"/>
        <v>0</v>
      </c>
      <c r="AJ63" s="461">
        <f t="shared" si="16"/>
        <v>0</v>
      </c>
      <c r="AK63" s="462">
        <f t="shared" si="16"/>
        <v>0</v>
      </c>
      <c r="AL63" s="462">
        <f t="shared" si="16"/>
        <v>0</v>
      </c>
      <c r="AM63" s="462">
        <f t="shared" si="16"/>
        <v>0</v>
      </c>
      <c r="AN63" s="467">
        <f t="shared" si="16"/>
        <v>0</v>
      </c>
      <c r="AO63" s="461">
        <f t="shared" si="16"/>
        <v>0</v>
      </c>
      <c r="AP63" s="462">
        <f t="shared" si="16"/>
        <v>0</v>
      </c>
      <c r="AQ63" s="462">
        <v>0</v>
      </c>
      <c r="AR63" s="463">
        <f t="shared" si="16"/>
        <v>0</v>
      </c>
      <c r="AS63" s="1136">
        <f t="shared" si="16"/>
        <v>0</v>
      </c>
      <c r="AT63" s="1137">
        <f t="shared" si="16"/>
        <v>0</v>
      </c>
      <c r="AU63" s="1681">
        <f>+AU67+AU68+AU72+AU66</f>
        <v>64</v>
      </c>
      <c r="AV63" s="1678">
        <f t="shared" si="16"/>
        <v>0</v>
      </c>
      <c r="AW63" s="1678">
        <f>+AW72</f>
        <v>0</v>
      </c>
      <c r="AX63" s="1678">
        <f>+AQ66+SUM(AX65:AX72)</f>
        <v>64</v>
      </c>
      <c r="AY63" s="1678">
        <f t="shared" si="16"/>
        <v>0</v>
      </c>
      <c r="AZ63" s="1679">
        <f t="shared" si="16"/>
        <v>0</v>
      </c>
      <c r="BA63" s="1681">
        <f>+BA66+BA67+BA68+BA65+BA70</f>
        <v>136</v>
      </c>
      <c r="BB63" s="1678">
        <f t="shared" si="16"/>
        <v>0</v>
      </c>
      <c r="BC63" s="1678">
        <v>0</v>
      </c>
      <c r="BD63" s="462">
        <f>+BD66+BD67+BD68+BD70</f>
        <v>134</v>
      </c>
      <c r="BE63" s="1678">
        <f t="shared" si="16"/>
        <v>0</v>
      </c>
      <c r="BF63" s="1679">
        <f t="shared" si="16"/>
        <v>2</v>
      </c>
      <c r="BG63" s="1681">
        <f>+BG65+BG67+BG68+BG66</f>
        <v>80</v>
      </c>
      <c r="BH63" s="1678">
        <f t="shared" si="16"/>
        <v>0</v>
      </c>
      <c r="BI63" s="1678">
        <v>0</v>
      </c>
      <c r="BJ63" s="1678">
        <f>+BJ65+BJ67+BJ68+BJ66</f>
        <v>78</v>
      </c>
      <c r="BK63" s="1678">
        <f t="shared" si="16"/>
        <v>0</v>
      </c>
      <c r="BL63" s="1679">
        <f t="shared" si="16"/>
        <v>2</v>
      </c>
      <c r="BM63" s="1681">
        <f>+BM67+BM68+BM66</f>
        <v>32</v>
      </c>
      <c r="BN63" s="1678">
        <f t="shared" si="16"/>
        <v>0</v>
      </c>
      <c r="BO63" s="1678">
        <v>0</v>
      </c>
      <c r="BP63" s="1678">
        <f>+BP67+BP68+BP66</f>
        <v>32</v>
      </c>
      <c r="BQ63" s="1678">
        <f t="shared" si="16"/>
        <v>0</v>
      </c>
      <c r="BR63" s="1679">
        <f t="shared" si="16"/>
        <v>0</v>
      </c>
      <c r="BS63" s="199">
        <f t="shared" si="16"/>
        <v>0</v>
      </c>
      <c r="BT63" s="200">
        <f t="shared" si="16"/>
        <v>0</v>
      </c>
      <c r="BU63" s="200">
        <f t="shared" si="16"/>
        <v>0</v>
      </c>
      <c r="BV63" s="200">
        <f t="shared" si="16"/>
        <v>0</v>
      </c>
      <c r="BW63" s="200">
        <f t="shared" si="16"/>
        <v>0</v>
      </c>
      <c r="BX63" s="200">
        <f t="shared" si="16"/>
        <v>0</v>
      </c>
      <c r="BY63" s="200">
        <f t="shared" si="16"/>
        <v>0</v>
      </c>
      <c r="BZ63" s="200">
        <f t="shared" si="16"/>
        <v>0</v>
      </c>
      <c r="CA63" s="200">
        <f t="shared" si="16"/>
        <v>0</v>
      </c>
      <c r="CB63" s="201">
        <f t="shared" si="16"/>
        <v>0</v>
      </c>
      <c r="CC63" s="235">
        <f>+CC67+CC68</f>
        <v>0</v>
      </c>
      <c r="CD63" s="200">
        <f>SUM(CD65:CD73)</f>
        <v>0</v>
      </c>
      <c r="CE63" s="200"/>
      <c r="CF63" s="200">
        <f>+CF67+CF68</f>
        <v>0</v>
      </c>
      <c r="CG63" s="200">
        <f>SUM(CG65:CG73)</f>
        <v>0</v>
      </c>
      <c r="CH63" s="236">
        <f>SUM(CH65:CH73)</f>
        <v>0</v>
      </c>
      <c r="CI63" s="199">
        <f>+CI67+CI68+CI70</f>
        <v>0</v>
      </c>
      <c r="CJ63" s="200">
        <f>SUM(CJ65:CJ73)</f>
        <v>0</v>
      </c>
      <c r="CK63" s="200"/>
      <c r="CL63" s="200">
        <f>+CL67+CL68+CL70</f>
        <v>0</v>
      </c>
      <c r="CM63" s="200">
        <f>SUM(CM65:CM73)</f>
        <v>0</v>
      </c>
      <c r="CN63" s="236">
        <f>SUM(CN65:CN73)</f>
        <v>0</v>
      </c>
      <c r="CO63" s="85"/>
      <c r="CP63" s="85"/>
    </row>
    <row r="64" spans="5:96" s="18" customFormat="1" ht="10.5" hidden="1" customHeight="1" thickBot="1">
      <c r="E64" s="1977">
        <f t="shared" si="4"/>
        <v>0</v>
      </c>
      <c r="F64" s="1053"/>
      <c r="G64" s="2728" t="s">
        <v>6</v>
      </c>
      <c r="H64" s="2729"/>
      <c r="I64" s="2729"/>
      <c r="J64" s="2729"/>
      <c r="K64" s="2729"/>
      <c r="L64" s="2729"/>
      <c r="M64" s="2729"/>
      <c r="N64" s="2729"/>
      <c r="O64" s="2730"/>
      <c r="P64" s="469"/>
      <c r="Q64" s="470"/>
      <c r="R64" s="471"/>
      <c r="S64" s="471"/>
      <c r="T64" s="471"/>
      <c r="U64" s="471"/>
      <c r="V64" s="471"/>
      <c r="W64" s="472"/>
      <c r="X64" s="473"/>
      <c r="Y64" s="474"/>
      <c r="Z64" s="475"/>
      <c r="AA64" s="1182"/>
      <c r="AB64" s="1183"/>
      <c r="AC64" s="1183"/>
      <c r="AD64" s="493"/>
      <c r="AE64" s="493"/>
      <c r="AF64" s="493"/>
      <c r="AG64" s="493"/>
      <c r="AH64" s="494"/>
      <c r="AI64" s="1108"/>
      <c r="AJ64" s="482"/>
      <c r="AK64" s="483"/>
      <c r="AL64" s="1184"/>
      <c r="AM64" s="1184"/>
      <c r="AN64" s="484"/>
      <c r="AO64" s="482"/>
      <c r="AP64" s="1080"/>
      <c r="AQ64" s="1080"/>
      <c r="AR64" s="1081"/>
      <c r="AS64" s="1081"/>
      <c r="AT64" s="1082"/>
      <c r="AU64" s="487"/>
      <c r="AV64" s="486"/>
      <c r="AW64" s="486"/>
      <c r="AX64" s="487"/>
      <c r="AY64" s="487"/>
      <c r="AZ64" s="488"/>
      <c r="BA64" s="485"/>
      <c r="BB64" s="486"/>
      <c r="BC64" s="486"/>
      <c r="BD64" s="487"/>
      <c r="BE64" s="487"/>
      <c r="BF64" s="488"/>
      <c r="BG64" s="485"/>
      <c r="BH64" s="486"/>
      <c r="BI64" s="486"/>
      <c r="BJ64" s="487"/>
      <c r="BK64" s="487"/>
      <c r="BL64" s="488"/>
      <c r="BM64" s="485"/>
      <c r="BN64" s="486"/>
      <c r="BO64" s="486"/>
      <c r="BP64" s="487"/>
      <c r="BQ64" s="487"/>
      <c r="BR64" s="488"/>
      <c r="BS64" s="477"/>
      <c r="BT64" s="489"/>
      <c r="BU64" s="477"/>
      <c r="BV64" s="477"/>
      <c r="BW64" s="477"/>
      <c r="BX64" s="477"/>
      <c r="BY64" s="489"/>
      <c r="BZ64" s="477"/>
      <c r="CA64" s="477"/>
      <c r="CB64" s="490"/>
      <c r="CC64" s="491"/>
      <c r="CD64" s="492"/>
      <c r="CE64" s="492"/>
      <c r="CF64" s="493"/>
      <c r="CG64" s="493"/>
      <c r="CH64" s="494"/>
      <c r="CI64" s="491"/>
      <c r="CJ64" s="492"/>
      <c r="CK64" s="492"/>
      <c r="CL64" s="493"/>
      <c r="CM64" s="493"/>
      <c r="CN64" s="494"/>
    </row>
    <row r="65" spans="5:97" s="84" customFormat="1" ht="17.25" customHeight="1">
      <c r="E65" s="1977">
        <f t="shared" si="4"/>
        <v>36</v>
      </c>
      <c r="F65" s="686" t="s">
        <v>237</v>
      </c>
      <c r="G65" s="2731" t="s">
        <v>236</v>
      </c>
      <c r="H65" s="2732"/>
      <c r="I65" s="2732"/>
      <c r="J65" s="2732"/>
      <c r="K65" s="2732"/>
      <c r="L65" s="2732"/>
      <c r="M65" s="2732"/>
      <c r="N65" s="2732"/>
      <c r="O65" s="2733"/>
      <c r="P65" s="495"/>
      <c r="Q65" s="496"/>
      <c r="R65" s="1470"/>
      <c r="S65" s="1471"/>
      <c r="T65" s="1475" t="s">
        <v>138</v>
      </c>
      <c r="U65" s="1476"/>
      <c r="V65" s="499"/>
      <c r="W65" s="498"/>
      <c r="X65" s="500"/>
      <c r="Y65" s="501"/>
      <c r="Z65" s="1391">
        <f>AC65+AD65</f>
        <v>36</v>
      </c>
      <c r="AA65" s="950"/>
      <c r="AB65" s="569"/>
      <c r="AC65" s="1279">
        <f t="shared" ref="AC65:AC69" si="17">AN65+AT65+AZ65+BF65+BL65+BR65+BW65+CB65</f>
        <v>0</v>
      </c>
      <c r="AD65" s="1286">
        <f>AL65+AR65+AX65+BD65+BJ65+BP65+BU65+BZ65</f>
        <v>36</v>
      </c>
      <c r="AE65" s="440">
        <v>26</v>
      </c>
      <c r="AF65" s="998">
        <v>10</v>
      </c>
      <c r="AG65" s="440"/>
      <c r="AH65" s="570"/>
      <c r="AI65" s="1103"/>
      <c r="AJ65" s="925"/>
      <c r="AK65" s="1284"/>
      <c r="AL65" s="1282"/>
      <c r="AM65" s="1282"/>
      <c r="AN65" s="1085"/>
      <c r="AO65" s="1089"/>
      <c r="AP65" s="1285"/>
      <c r="AQ65" s="1285"/>
      <c r="AR65" s="1294"/>
      <c r="AS65" s="1294"/>
      <c r="AT65" s="433"/>
      <c r="AU65" s="435"/>
      <c r="AV65" s="1292"/>
      <c r="AW65" s="1292"/>
      <c r="AX65" s="1432"/>
      <c r="AY65" s="1294"/>
      <c r="AZ65" s="433"/>
      <c r="BA65" s="738"/>
      <c r="BB65" s="1292"/>
      <c r="BC65" s="1292"/>
      <c r="BD65" s="1432"/>
      <c r="BE65" s="1294"/>
      <c r="BF65" s="1432"/>
      <c r="BG65" s="518">
        <f>+BJ65+BL65</f>
        <v>36</v>
      </c>
      <c r="BH65" s="601"/>
      <c r="BI65" s="601"/>
      <c r="BJ65" s="1287">
        <v>36</v>
      </c>
      <c r="BK65" s="1287"/>
      <c r="BL65" s="1287"/>
      <c r="BM65" s="518"/>
      <c r="BN65" s="1290"/>
      <c r="BO65" s="1290"/>
      <c r="BP65" s="1287"/>
      <c r="BQ65" s="1256"/>
      <c r="BR65" s="1256"/>
      <c r="BS65" s="512"/>
      <c r="BT65" s="513"/>
      <c r="BU65" s="504"/>
      <c r="BV65" s="504"/>
      <c r="BW65" s="504"/>
      <c r="BX65" s="512"/>
      <c r="BY65" s="513"/>
      <c r="BZ65" s="504"/>
      <c r="CA65" s="504"/>
      <c r="CB65" s="504"/>
      <c r="CC65" s="512"/>
      <c r="CD65" s="513"/>
      <c r="CE65" s="513"/>
      <c r="CF65" s="504"/>
      <c r="CG65" s="504"/>
      <c r="CH65" s="504"/>
      <c r="CI65" s="512"/>
      <c r="CJ65" s="513"/>
      <c r="CK65" s="513"/>
      <c r="CL65" s="504"/>
      <c r="CM65" s="504"/>
      <c r="CN65" s="498"/>
      <c r="CO65" s="85"/>
      <c r="CP65" s="85"/>
    </row>
    <row r="66" spans="5:97" s="84" customFormat="1" ht="24" customHeight="1">
      <c r="E66" s="1977">
        <f t="shared" si="4"/>
        <v>104</v>
      </c>
      <c r="F66" s="661" t="s">
        <v>238</v>
      </c>
      <c r="G66" s="2377" t="s">
        <v>166</v>
      </c>
      <c r="H66" s="2377"/>
      <c r="I66" s="2377"/>
      <c r="J66" s="2377"/>
      <c r="K66" s="2377"/>
      <c r="L66" s="2377"/>
      <c r="M66" s="2377"/>
      <c r="N66" s="2377"/>
      <c r="O66" s="2377"/>
      <c r="P66" s="514"/>
      <c r="Q66" s="1377"/>
      <c r="R66" s="1472"/>
      <c r="S66" s="1473" t="s">
        <v>138</v>
      </c>
      <c r="T66" s="1477"/>
      <c r="U66" s="1473" t="s">
        <v>138</v>
      </c>
      <c r="V66" s="1255"/>
      <c r="W66" s="429"/>
      <c r="X66" s="515"/>
      <c r="Y66" s="516"/>
      <c r="Z66" s="1392">
        <f>+AC66+AD66</f>
        <v>104</v>
      </c>
      <c r="AA66" s="436"/>
      <c r="AB66" s="428"/>
      <c r="AC66" s="1278">
        <f t="shared" si="17"/>
        <v>4</v>
      </c>
      <c r="AD66" s="1287">
        <f>+AX66+BD66+BJ66+BP66</f>
        <v>100</v>
      </c>
      <c r="AE66" s="1269">
        <v>0</v>
      </c>
      <c r="AF66" s="998">
        <v>100</v>
      </c>
      <c r="AG66" s="1269"/>
      <c r="AH66" s="1254"/>
      <c r="AI66" s="1103"/>
      <c r="AJ66" s="925"/>
      <c r="AK66" s="1285"/>
      <c r="AL66" s="1283"/>
      <c r="AM66" s="1283"/>
      <c r="AN66" s="517"/>
      <c r="AO66" s="1089"/>
      <c r="AP66" s="1285"/>
      <c r="AQ66" s="1285"/>
      <c r="AR66" s="1294"/>
      <c r="AS66" s="1294"/>
      <c r="AT66" s="433"/>
      <c r="AU66" s="1340">
        <f>+AX66</f>
        <v>32</v>
      </c>
      <c r="AV66" s="1601"/>
      <c r="AW66" s="1601"/>
      <c r="AX66" s="1602">
        <v>32</v>
      </c>
      <c r="AY66" s="1302"/>
      <c r="AZ66" s="1603"/>
      <c r="BA66" s="1343">
        <f>BD66+BE66+BF66</f>
        <v>34</v>
      </c>
      <c r="BB66" s="1296"/>
      <c r="BC66" s="1296"/>
      <c r="BD66" s="1602">
        <v>32</v>
      </c>
      <c r="BE66" s="1302"/>
      <c r="BF66" s="1602">
        <v>2</v>
      </c>
      <c r="BG66" s="1423">
        <f>BJ66+BK66+BL66</f>
        <v>22</v>
      </c>
      <c r="BH66" s="1298"/>
      <c r="BI66" s="1298"/>
      <c r="BJ66" s="689">
        <v>20</v>
      </c>
      <c r="BK66" s="1298"/>
      <c r="BL66" s="689">
        <v>2</v>
      </c>
      <c r="BM66" s="1423">
        <f>+BP66</f>
        <v>16</v>
      </c>
      <c r="BN66" s="1298"/>
      <c r="BO66" s="1298"/>
      <c r="BP66" s="689">
        <v>16</v>
      </c>
      <c r="BQ66" s="1298"/>
      <c r="BR66" s="1980"/>
      <c r="BS66" s="936">
        <f t="shared" ref="BS66:BS73" si="18">BU66+BV66+BW66</f>
        <v>0</v>
      </c>
      <c r="BT66" s="1290"/>
      <c r="BU66" s="1256"/>
      <c r="BV66" s="1256"/>
      <c r="BW66" s="1256"/>
      <c r="BX66" s="936">
        <f t="shared" ref="BX66:BX73" si="19">BZ66+CA66+CB66</f>
        <v>0</v>
      </c>
      <c r="BY66" s="1290"/>
      <c r="BZ66" s="1256"/>
      <c r="CA66" s="1256"/>
      <c r="CB66" s="1256"/>
      <c r="CC66" s="936">
        <f t="shared" ref="CC66:CC73" si="20">CF66+CG66+CH66</f>
        <v>0</v>
      </c>
      <c r="CD66" s="1290"/>
      <c r="CE66" s="1290"/>
      <c r="CF66" s="1256"/>
      <c r="CG66" s="1256"/>
      <c r="CH66" s="1256"/>
      <c r="CI66" s="936">
        <f t="shared" ref="CI66:CI73" si="21">CL66+CM66+CN66</f>
        <v>0</v>
      </c>
      <c r="CJ66" s="1290"/>
      <c r="CK66" s="1290"/>
      <c r="CL66" s="1256"/>
      <c r="CM66" s="1256"/>
      <c r="CN66" s="429"/>
      <c r="CO66" s="85"/>
      <c r="CP66" s="85"/>
    </row>
    <row r="67" spans="5:97" s="84" customFormat="1" ht="12.75">
      <c r="E67" s="1977">
        <f t="shared" si="4"/>
        <v>68</v>
      </c>
      <c r="F67" s="661" t="s">
        <v>239</v>
      </c>
      <c r="G67" s="2377" t="s">
        <v>147</v>
      </c>
      <c r="H67" s="2377"/>
      <c r="I67" s="2377"/>
      <c r="J67" s="2377"/>
      <c r="K67" s="2377"/>
      <c r="L67" s="2377"/>
      <c r="M67" s="2377"/>
      <c r="N67" s="2377"/>
      <c r="O67" s="2377"/>
      <c r="P67" s="514"/>
      <c r="Q67" s="1377"/>
      <c r="R67" s="1474"/>
      <c r="S67" s="1473" t="s">
        <v>138</v>
      </c>
      <c r="T67" s="1478"/>
      <c r="U67" s="1473"/>
      <c r="V67" s="1255"/>
      <c r="W67" s="1324"/>
      <c r="X67" s="515"/>
      <c r="Y67" s="516"/>
      <c r="Z67" s="1392">
        <f>+AD67</f>
        <v>68</v>
      </c>
      <c r="AA67" s="436"/>
      <c r="AB67" s="428"/>
      <c r="AC67" s="1280">
        <f t="shared" si="17"/>
        <v>0</v>
      </c>
      <c r="AD67" s="1287">
        <f>+AE67+AF67</f>
        <v>68</v>
      </c>
      <c r="AE67" s="1139">
        <v>32</v>
      </c>
      <c r="AF67" s="1981">
        <v>36</v>
      </c>
      <c r="AG67" s="1254"/>
      <c r="AH67" s="1254"/>
      <c r="AI67" s="1103"/>
      <c r="AJ67" s="925"/>
      <c r="AK67" s="1285"/>
      <c r="AL67" s="1283"/>
      <c r="AM67" s="1283"/>
      <c r="AN67" s="517"/>
      <c r="AO67" s="1089"/>
      <c r="AP67" s="1285"/>
      <c r="AQ67" s="1285"/>
      <c r="AR67" s="1294"/>
      <c r="AS67" s="1294"/>
      <c r="AT67" s="433"/>
      <c r="AU67" s="1604"/>
      <c r="AV67" s="1605"/>
      <c r="AW67" s="1605"/>
      <c r="AX67" s="1606"/>
      <c r="AY67" s="1605"/>
      <c r="AZ67" s="1607"/>
      <c r="BA67" s="1343">
        <f t="shared" ref="BA67:BA73" si="22">BD67+BE67+BF67</f>
        <v>68</v>
      </c>
      <c r="BB67" s="1302"/>
      <c r="BC67" s="1302"/>
      <c r="BD67" s="1602">
        <v>68</v>
      </c>
      <c r="BE67" s="1605"/>
      <c r="BF67" s="1605"/>
      <c r="BG67" s="1180"/>
      <c r="BH67" s="1178"/>
      <c r="BI67" s="1178"/>
      <c r="BJ67" s="1179"/>
      <c r="BK67" s="1178"/>
      <c r="BL67" s="1178"/>
      <c r="BM67" s="518"/>
      <c r="BN67" s="1256"/>
      <c r="BO67" s="1256"/>
      <c r="BP67" s="1287"/>
      <c r="BQ67" s="1256"/>
      <c r="BR67" s="1256"/>
      <c r="BS67" s="936">
        <f t="shared" si="18"/>
        <v>0</v>
      </c>
      <c r="BT67" s="1290"/>
      <c r="BU67" s="1256"/>
      <c r="BV67" s="1256"/>
      <c r="BW67" s="1256"/>
      <c r="BX67" s="936">
        <f t="shared" si="19"/>
        <v>0</v>
      </c>
      <c r="BY67" s="1290"/>
      <c r="BZ67" s="1256"/>
      <c r="CA67" s="1256"/>
      <c r="CB67" s="1256"/>
      <c r="CC67" s="518"/>
      <c r="CD67" s="1290"/>
      <c r="CE67" s="1290"/>
      <c r="CF67" s="1287"/>
      <c r="CG67" s="1256"/>
      <c r="CH67" s="1256"/>
      <c r="CI67" s="518"/>
      <c r="CJ67" s="1290"/>
      <c r="CK67" s="1290"/>
      <c r="CL67" s="1287"/>
      <c r="CM67" s="1256"/>
      <c r="CN67" s="429"/>
      <c r="CO67" s="85"/>
      <c r="CP67" s="85"/>
    </row>
    <row r="68" spans="5:97" s="84" customFormat="1" ht="19.5" customHeight="1" thickBot="1">
      <c r="E68" s="1977">
        <f t="shared" si="4"/>
        <v>104</v>
      </c>
      <c r="F68" s="2374" t="s">
        <v>240</v>
      </c>
      <c r="G68" s="2384" t="s">
        <v>21</v>
      </c>
      <c r="H68" s="2384"/>
      <c r="I68" s="2384"/>
      <c r="J68" s="2384"/>
      <c r="K68" s="2384"/>
      <c r="L68" s="2384"/>
      <c r="M68" s="2384"/>
      <c r="N68" s="2384"/>
      <c r="O68" s="2384"/>
      <c r="P68" s="514"/>
      <c r="Q68" s="1377"/>
      <c r="R68" s="2385" t="s">
        <v>284</v>
      </c>
      <c r="S68" s="2335" t="s">
        <v>284</v>
      </c>
      <c r="T68" s="2386" t="s">
        <v>284</v>
      </c>
      <c r="U68" s="2335" t="s">
        <v>138</v>
      </c>
      <c r="V68" s="2387"/>
      <c r="W68" s="2382"/>
      <c r="X68" s="515"/>
      <c r="Y68" s="516"/>
      <c r="Z68" s="1392">
        <f>+AU68+BA68+BG68+BM68</f>
        <v>104</v>
      </c>
      <c r="AA68" s="436"/>
      <c r="AB68" s="428"/>
      <c r="AC68" s="1280">
        <f t="shared" si="17"/>
        <v>0</v>
      </c>
      <c r="AD68" s="1287">
        <f>AL68+AR68+AX68+BD68+BJ68+BP68+BU68+BZ68+CF68+CL68</f>
        <v>104</v>
      </c>
      <c r="AE68" s="1269">
        <v>0</v>
      </c>
      <c r="AF68" s="998">
        <f>+AD68</f>
        <v>104</v>
      </c>
      <c r="AG68" s="1254"/>
      <c r="AH68" s="1254"/>
      <c r="AI68" s="1103"/>
      <c r="AJ68" s="925"/>
      <c r="AK68" s="1285"/>
      <c r="AL68" s="1283"/>
      <c r="AM68" s="1283"/>
      <c r="AN68" s="517"/>
      <c r="AO68" s="1089"/>
      <c r="AP68" s="1285"/>
      <c r="AQ68" s="1285"/>
      <c r="AR68" s="1294"/>
      <c r="AS68" s="1294"/>
      <c r="AT68" s="433"/>
      <c r="AU68" s="1608">
        <f>+AX68</f>
        <v>32</v>
      </c>
      <c r="AV68" s="1294"/>
      <c r="AW68" s="1294"/>
      <c r="AX68" s="1432">
        <v>32</v>
      </c>
      <c r="AY68" s="1294"/>
      <c r="AZ68" s="1609"/>
      <c r="BA68" s="738">
        <f>BD68+BE68+BF68</f>
        <v>34</v>
      </c>
      <c r="BB68" s="1294"/>
      <c r="BC68" s="1294"/>
      <c r="BD68" s="1432">
        <v>34</v>
      </c>
      <c r="BE68" s="1610"/>
      <c r="BF68" s="1610"/>
      <c r="BG68" s="518">
        <f>+BJ68</f>
        <v>22</v>
      </c>
      <c r="BH68" s="1256"/>
      <c r="BI68" s="1256"/>
      <c r="BJ68" s="1287">
        <v>22</v>
      </c>
      <c r="BK68" s="1256"/>
      <c r="BL68" s="1256"/>
      <c r="BM68" s="518">
        <f>+BP68</f>
        <v>16</v>
      </c>
      <c r="BN68" s="1256"/>
      <c r="BO68" s="1256"/>
      <c r="BP68" s="1287">
        <v>16</v>
      </c>
      <c r="BQ68" s="1256"/>
      <c r="BR68" s="1256"/>
      <c r="BS68" s="936">
        <f t="shared" si="18"/>
        <v>0</v>
      </c>
      <c r="BT68" s="1290"/>
      <c r="BU68" s="1256"/>
      <c r="BV68" s="1256"/>
      <c r="BW68" s="1256"/>
      <c r="BX68" s="936">
        <f t="shared" si="19"/>
        <v>0</v>
      </c>
      <c r="BY68" s="1290"/>
      <c r="BZ68" s="1256"/>
      <c r="CA68" s="1256"/>
      <c r="CB68" s="1256"/>
      <c r="CC68" s="518"/>
      <c r="CD68" s="1290"/>
      <c r="CE68" s="1290"/>
      <c r="CF68" s="1287"/>
      <c r="CG68" s="1256"/>
      <c r="CH68" s="1256"/>
      <c r="CI68" s="518"/>
      <c r="CJ68" s="1290"/>
      <c r="CK68" s="1290"/>
      <c r="CL68" s="1287"/>
      <c r="CM68" s="1256"/>
      <c r="CN68" s="429"/>
      <c r="CO68" s="85"/>
      <c r="CP68" s="85"/>
    </row>
    <row r="69" spans="5:97" s="84" customFormat="1" ht="13.5" hidden="1" customHeight="1">
      <c r="E69" s="1977">
        <f t="shared" si="4"/>
        <v>0</v>
      </c>
      <c r="F69" s="2375"/>
      <c r="G69" s="2384"/>
      <c r="H69" s="2384"/>
      <c r="I69" s="2384"/>
      <c r="J69" s="2384"/>
      <c r="K69" s="2384"/>
      <c r="L69" s="2384"/>
      <c r="M69" s="2384"/>
      <c r="N69" s="2384"/>
      <c r="O69" s="2384"/>
      <c r="P69" s="514"/>
      <c r="Q69" s="1377"/>
      <c r="R69" s="2385"/>
      <c r="S69" s="2335"/>
      <c r="T69" s="2386"/>
      <c r="U69" s="2335"/>
      <c r="V69" s="2388"/>
      <c r="W69" s="2383"/>
      <c r="X69" s="515"/>
      <c r="Y69" s="516"/>
      <c r="Z69" s="1392">
        <f t="shared" ref="Z69" si="23">AC69+AD69</f>
        <v>0</v>
      </c>
      <c r="AA69" s="436"/>
      <c r="AB69" s="428"/>
      <c r="AC69" s="1280">
        <f t="shared" si="17"/>
        <v>0</v>
      </c>
      <c r="AD69" s="1287">
        <f>AL69+AR69+AX69+BD69+BJ69+BP69+BU69+BZ69+CF69+CL69</f>
        <v>0</v>
      </c>
      <c r="AE69" s="1269">
        <f t="shared" ref="AE69:AE73" si="24">AD69-AF69-AG69</f>
        <v>0</v>
      </c>
      <c r="AF69" s="1007">
        <v>0</v>
      </c>
      <c r="AG69" s="1254"/>
      <c r="AH69" s="1254"/>
      <c r="AI69" s="1103"/>
      <c r="AJ69" s="925"/>
      <c r="AK69" s="1285"/>
      <c r="AL69" s="1283"/>
      <c r="AM69" s="1283"/>
      <c r="AN69" s="517"/>
      <c r="AO69" s="1089"/>
      <c r="AP69" s="1285"/>
      <c r="AQ69" s="1285"/>
      <c r="AR69" s="1294"/>
      <c r="AS69" s="1294"/>
      <c r="AT69" s="433"/>
      <c r="AU69" s="1608"/>
      <c r="AV69" s="1292"/>
      <c r="AW69" s="1292"/>
      <c r="AX69" s="1432"/>
      <c r="AY69" s="1294"/>
      <c r="AZ69" s="433"/>
      <c r="BA69" s="738"/>
      <c r="BB69" s="1292"/>
      <c r="BC69" s="1292"/>
      <c r="BD69" s="1432"/>
      <c r="BE69" s="1294"/>
      <c r="BF69" s="1294"/>
      <c r="BG69" s="518"/>
      <c r="BH69" s="1290"/>
      <c r="BI69" s="1290"/>
      <c r="BJ69" s="1287"/>
      <c r="BK69" s="1256"/>
      <c r="BL69" s="1256"/>
      <c r="BM69" s="518"/>
      <c r="BN69" s="1290"/>
      <c r="BO69" s="1290"/>
      <c r="BP69" s="1287"/>
      <c r="BQ69" s="1256"/>
      <c r="BR69" s="1256"/>
      <c r="BS69" s="936"/>
      <c r="BT69" s="1290"/>
      <c r="BU69" s="1256"/>
      <c r="BV69" s="1256"/>
      <c r="BW69" s="1256"/>
      <c r="BX69" s="936"/>
      <c r="BY69" s="1290"/>
      <c r="BZ69" s="1256"/>
      <c r="CA69" s="1256"/>
      <c r="CB69" s="1256"/>
      <c r="CC69" s="518"/>
      <c r="CD69" s="1290"/>
      <c r="CE69" s="1290"/>
      <c r="CF69" s="1287"/>
      <c r="CG69" s="1256"/>
      <c r="CH69" s="1256"/>
      <c r="CI69" s="518"/>
      <c r="CJ69" s="1290"/>
      <c r="CK69" s="1290"/>
      <c r="CL69" s="1287"/>
      <c r="CM69" s="1256"/>
      <c r="CN69" s="429"/>
      <c r="CO69" s="85"/>
      <c r="CP69" s="85"/>
    </row>
    <row r="70" spans="5:97" s="84" customFormat="1" ht="17.25" hidden="1" customHeight="1" thickBot="1">
      <c r="E70" s="1977">
        <f t="shared" si="4"/>
        <v>0</v>
      </c>
      <c r="F70" s="2374"/>
      <c r="G70" s="2376"/>
      <c r="H70" s="2377"/>
      <c r="I70" s="2377"/>
      <c r="J70" s="2377"/>
      <c r="K70" s="2377"/>
      <c r="L70" s="2377"/>
      <c r="M70" s="2377"/>
      <c r="N70" s="2377"/>
      <c r="O70" s="2378"/>
      <c r="P70" s="1379"/>
      <c r="Q70" s="1254"/>
      <c r="R70" s="2379"/>
      <c r="S70" s="2335"/>
      <c r="T70" s="1255"/>
      <c r="U70" s="429"/>
      <c r="V70" s="1255"/>
      <c r="W70" s="2382"/>
      <c r="X70" s="515"/>
      <c r="Y70" s="516"/>
      <c r="Z70" s="1395"/>
      <c r="AA70" s="436"/>
      <c r="AB70" s="428"/>
      <c r="AC70" s="1280"/>
      <c r="AD70" s="1287"/>
      <c r="AE70" s="1269"/>
      <c r="AF70" s="1007"/>
      <c r="AG70" s="1254"/>
      <c r="AH70" s="1254"/>
      <c r="AI70" s="1103"/>
      <c r="AJ70" s="925"/>
      <c r="AK70" s="1285"/>
      <c r="AL70" s="1283"/>
      <c r="AM70" s="1283"/>
      <c r="AN70" s="517"/>
      <c r="AO70" s="1089"/>
      <c r="AP70" s="1285"/>
      <c r="AQ70" s="1285"/>
      <c r="AR70" s="1294"/>
      <c r="AS70" s="1294"/>
      <c r="AT70" s="433"/>
      <c r="AU70" s="738"/>
      <c r="AV70" s="1292"/>
      <c r="AW70" s="1292"/>
      <c r="AX70" s="1432"/>
      <c r="AY70" s="1294"/>
      <c r="AZ70" s="433"/>
      <c r="BA70" s="738"/>
      <c r="BB70" s="1292"/>
      <c r="BC70" s="1292"/>
      <c r="BD70" s="1432"/>
      <c r="BE70" s="1294"/>
      <c r="BF70" s="1294"/>
      <c r="BG70" s="936"/>
      <c r="BH70" s="1290"/>
      <c r="BI70" s="1290"/>
      <c r="BJ70" s="1256"/>
      <c r="BK70" s="1256"/>
      <c r="BL70" s="1256"/>
      <c r="BM70" s="518"/>
      <c r="BN70" s="1290"/>
      <c r="BO70" s="1290"/>
      <c r="BP70" s="1287"/>
      <c r="BQ70" s="1256"/>
      <c r="BR70" s="1256"/>
      <c r="BS70" s="936">
        <f t="shared" si="18"/>
        <v>0</v>
      </c>
      <c r="BT70" s="1290"/>
      <c r="BU70" s="1256"/>
      <c r="BV70" s="1256"/>
      <c r="BW70" s="1256"/>
      <c r="BX70" s="936">
        <f t="shared" si="19"/>
        <v>0</v>
      </c>
      <c r="BY70" s="1290"/>
      <c r="BZ70" s="1256"/>
      <c r="CA70" s="1256"/>
      <c r="CB70" s="1256"/>
      <c r="CC70" s="936"/>
      <c r="CD70" s="1290"/>
      <c r="CE70" s="1290"/>
      <c r="CF70" s="1256"/>
      <c r="CG70" s="1256"/>
      <c r="CH70" s="1256"/>
      <c r="CI70" s="518"/>
      <c r="CJ70" s="1290"/>
      <c r="CK70" s="1290"/>
      <c r="CL70" s="1287"/>
      <c r="CM70" s="1256"/>
      <c r="CN70" s="429"/>
      <c r="CO70" s="85"/>
      <c r="CP70" s="85"/>
    </row>
    <row r="71" spans="5:97" s="84" customFormat="1" ht="0.75" hidden="1" customHeight="1" thickBot="1">
      <c r="E71" s="1977">
        <f t="shared" si="4"/>
        <v>0</v>
      </c>
      <c r="F71" s="2375"/>
      <c r="G71" s="2376"/>
      <c r="H71" s="2377"/>
      <c r="I71" s="2377"/>
      <c r="J71" s="2377"/>
      <c r="K71" s="2377"/>
      <c r="L71" s="2377"/>
      <c r="M71" s="2377"/>
      <c r="N71" s="2377"/>
      <c r="O71" s="2378"/>
      <c r="P71" s="1379"/>
      <c r="Q71" s="1254"/>
      <c r="R71" s="2380"/>
      <c r="S71" s="2381"/>
      <c r="T71" s="1255"/>
      <c r="U71" s="429"/>
      <c r="V71" s="1255"/>
      <c r="W71" s="2383"/>
      <c r="X71" s="515"/>
      <c r="Y71" s="516"/>
      <c r="Z71" s="1865"/>
      <c r="AA71" s="436"/>
      <c r="AB71" s="428"/>
      <c r="AC71" s="1280"/>
      <c r="AD71" s="1287"/>
      <c r="AE71" s="1269"/>
      <c r="AF71" s="1007"/>
      <c r="AG71" s="1269"/>
      <c r="AH71" s="1254"/>
      <c r="AI71" s="1103"/>
      <c r="AJ71" s="925"/>
      <c r="AK71" s="1285"/>
      <c r="AL71" s="1283"/>
      <c r="AM71" s="1283"/>
      <c r="AN71" s="517"/>
      <c r="AO71" s="1089"/>
      <c r="AP71" s="1285"/>
      <c r="AQ71" s="1285"/>
      <c r="AR71" s="1283"/>
      <c r="AS71" s="1283"/>
      <c r="AT71" s="430"/>
      <c r="AU71" s="1187"/>
      <c r="AV71" s="1188"/>
      <c r="AW71" s="1188"/>
      <c r="AX71" s="1189"/>
      <c r="AY71" s="1190"/>
      <c r="AZ71" s="1191"/>
      <c r="BA71" s="1192"/>
      <c r="BB71" s="1188"/>
      <c r="BC71" s="1188"/>
      <c r="BD71" s="1189"/>
      <c r="BE71" s="1190"/>
      <c r="BF71" s="1190"/>
      <c r="BG71" s="936"/>
      <c r="BH71" s="1290"/>
      <c r="BI71" s="1290"/>
      <c r="BJ71" s="1256"/>
      <c r="BK71" s="1256"/>
      <c r="BL71" s="1256"/>
      <c r="BM71" s="518"/>
      <c r="BN71" s="1290"/>
      <c r="BO71" s="1290"/>
      <c r="BP71" s="1287"/>
      <c r="BQ71" s="1256"/>
      <c r="BR71" s="1256"/>
      <c r="BS71" s="936">
        <f t="shared" si="18"/>
        <v>0</v>
      </c>
      <c r="BT71" s="1290"/>
      <c r="BU71" s="1256"/>
      <c r="BV71" s="1256"/>
      <c r="BW71" s="1256"/>
      <c r="BX71" s="936">
        <f t="shared" si="19"/>
        <v>0</v>
      </c>
      <c r="BY71" s="1290"/>
      <c r="BZ71" s="1256"/>
      <c r="CA71" s="1256"/>
      <c r="CB71" s="1256"/>
      <c r="CC71" s="936"/>
      <c r="CD71" s="1290"/>
      <c r="CE71" s="1290"/>
      <c r="CF71" s="1256"/>
      <c r="CG71" s="1256"/>
      <c r="CH71" s="1256"/>
      <c r="CI71" s="518"/>
      <c r="CJ71" s="1290"/>
      <c r="CK71" s="1290"/>
      <c r="CL71" s="1287"/>
      <c r="CM71" s="932"/>
      <c r="CN71" s="934"/>
      <c r="CO71" s="85"/>
      <c r="CP71" s="85"/>
    </row>
    <row r="72" spans="5:97" s="84" customFormat="1" ht="0.75" hidden="1" customHeight="1" thickBot="1">
      <c r="E72" s="1977">
        <f t="shared" si="4"/>
        <v>0</v>
      </c>
      <c r="F72" s="1029"/>
      <c r="G72" s="2745"/>
      <c r="H72" s="2745"/>
      <c r="I72" s="2745"/>
      <c r="J72" s="2745"/>
      <c r="K72" s="2745"/>
      <c r="L72" s="2745"/>
      <c r="M72" s="2745"/>
      <c r="N72" s="2745"/>
      <c r="O72" s="2745"/>
      <c r="P72" s="1380"/>
      <c r="Q72" s="935"/>
      <c r="R72" s="1378"/>
      <c r="S72" s="519"/>
      <c r="T72" s="1380"/>
      <c r="U72" s="935"/>
      <c r="V72" s="520"/>
      <c r="W72" s="935"/>
      <c r="X72" s="521"/>
      <c r="Y72" s="522"/>
      <c r="Z72" s="523">
        <f>AC72+AD72</f>
        <v>0</v>
      </c>
      <c r="AA72" s="524"/>
      <c r="AB72" s="525"/>
      <c r="AC72" s="526"/>
      <c r="AD72" s="1273"/>
      <c r="AE72" s="528"/>
      <c r="AF72" s="528"/>
      <c r="AG72" s="528"/>
      <c r="AH72" s="528"/>
      <c r="AI72" s="1106"/>
      <c r="AJ72" s="529"/>
      <c r="AK72" s="530"/>
      <c r="AL72" s="531"/>
      <c r="AM72" s="531"/>
      <c r="AN72" s="533"/>
      <c r="AO72" s="1089"/>
      <c r="AP72" s="1285"/>
      <c r="AQ72" s="1285"/>
      <c r="AR72" s="1283"/>
      <c r="AS72" s="1283"/>
      <c r="AT72" s="430"/>
      <c r="AU72" s="1195"/>
      <c r="AV72" s="1196"/>
      <c r="AW72" s="1196"/>
      <c r="AX72" s="1197"/>
      <c r="AY72" s="1198"/>
      <c r="AZ72" s="1199"/>
      <c r="BA72" s="1200"/>
      <c r="BB72" s="1201"/>
      <c r="BC72" s="1201"/>
      <c r="BD72" s="1198"/>
      <c r="BE72" s="1198"/>
      <c r="BF72" s="1198"/>
      <c r="BG72" s="537"/>
      <c r="BH72" s="536"/>
      <c r="BI72" s="536"/>
      <c r="BJ72" s="527"/>
      <c r="BK72" s="527"/>
      <c r="BL72" s="527"/>
      <c r="BM72" s="537"/>
      <c r="BN72" s="536"/>
      <c r="BO72" s="536"/>
      <c r="BP72" s="527"/>
      <c r="BQ72" s="527"/>
      <c r="BR72" s="527"/>
      <c r="BS72" s="537">
        <f t="shared" si="18"/>
        <v>0</v>
      </c>
      <c r="BT72" s="536"/>
      <c r="BU72" s="527"/>
      <c r="BV72" s="527"/>
      <c r="BW72" s="527"/>
      <c r="BX72" s="537">
        <f t="shared" si="19"/>
        <v>0</v>
      </c>
      <c r="BY72" s="536"/>
      <c r="BZ72" s="527"/>
      <c r="CA72" s="527"/>
      <c r="CB72" s="527"/>
      <c r="CC72" s="537"/>
      <c r="CD72" s="536"/>
      <c r="CE72" s="536"/>
      <c r="CF72" s="527"/>
      <c r="CG72" s="527"/>
      <c r="CH72" s="527"/>
      <c r="CI72" s="537"/>
      <c r="CJ72" s="536"/>
      <c r="CK72" s="536"/>
      <c r="CL72" s="527"/>
      <c r="CM72" s="527"/>
      <c r="CN72" s="935"/>
      <c r="CO72" s="85"/>
      <c r="CP72" s="85"/>
    </row>
    <row r="73" spans="5:97" s="84" customFormat="1" ht="13.5" hidden="1" customHeight="1" thickBot="1">
      <c r="E73" s="1977">
        <f t="shared" si="4"/>
        <v>0</v>
      </c>
      <c r="F73" s="1054" t="s">
        <v>115</v>
      </c>
      <c r="G73" s="2746"/>
      <c r="H73" s="2747"/>
      <c r="I73" s="2747"/>
      <c r="J73" s="2747"/>
      <c r="K73" s="2747"/>
      <c r="L73" s="2747"/>
      <c r="M73" s="2747"/>
      <c r="N73" s="2747"/>
      <c r="O73" s="2748"/>
      <c r="P73" s="27"/>
      <c r="Q73" s="27"/>
      <c r="R73" s="27"/>
      <c r="S73" s="27"/>
      <c r="T73" s="27"/>
      <c r="U73" s="27"/>
      <c r="V73" s="27"/>
      <c r="W73" s="538"/>
      <c r="X73" s="539"/>
      <c r="Y73" s="516"/>
      <c r="Z73" s="540">
        <f t="shared" ref="Z73" si="25">AC73+AD73</f>
        <v>0</v>
      </c>
      <c r="AA73" s="541">
        <f>AK73+AP73+AV73+BB73+BH73+BN73+BT73+BY73</f>
        <v>0</v>
      </c>
      <c r="AB73" s="542"/>
      <c r="AC73" s="543">
        <f>AN73+AT73+AZ73+BF73+BL73+BR73+BW73+CB73</f>
        <v>0</v>
      </c>
      <c r="AD73" s="544">
        <f>AL73+AR73+AX73+BD73+BJ73+BP73+BU73+BZ73</f>
        <v>0</v>
      </c>
      <c r="AE73" s="545">
        <f t="shared" si="24"/>
        <v>0</v>
      </c>
      <c r="AF73" s="545"/>
      <c r="AG73" s="545"/>
      <c r="AH73" s="545">
        <f>AM73+AS73+AY73+BE73+BK73+BQ73+BV73+CA73</f>
        <v>0</v>
      </c>
      <c r="AI73" s="1109">
        <f>AK73+AP73+AV73+BB73+BH73+BN73</f>
        <v>0</v>
      </c>
      <c r="AJ73" s="930">
        <f t="shared" ref="AJ73" si="26">AL73+AM73+AN73</f>
        <v>0</v>
      </c>
      <c r="AK73" s="546"/>
      <c r="AL73" s="547"/>
      <c r="AM73" s="547"/>
      <c r="AN73" s="747"/>
      <c r="AO73" s="1089">
        <f t="shared" ref="AO73" si="27">AR73+AS73+AT73</f>
        <v>0</v>
      </c>
      <c r="AP73" s="1285"/>
      <c r="AQ73" s="1285"/>
      <c r="AR73" s="1283"/>
      <c r="AS73" s="1283"/>
      <c r="AT73" s="430"/>
      <c r="AU73" s="1202">
        <f>AX73+AY73+AZ73</f>
        <v>0</v>
      </c>
      <c r="AV73" s="1203"/>
      <c r="AW73" s="1203"/>
      <c r="AX73" s="1204"/>
      <c r="AY73" s="1204"/>
      <c r="AZ73" s="1204"/>
      <c r="BA73" s="1205">
        <f t="shared" si="22"/>
        <v>0</v>
      </c>
      <c r="BB73" s="1203"/>
      <c r="BC73" s="1203"/>
      <c r="BD73" s="1204"/>
      <c r="BE73" s="1204"/>
      <c r="BF73" s="1204"/>
      <c r="BG73" s="550">
        <f t="shared" ref="BG73" si="28">BJ73+BK73+BL73</f>
        <v>0</v>
      </c>
      <c r="BH73" s="551"/>
      <c r="BI73" s="551"/>
      <c r="BJ73" s="544"/>
      <c r="BK73" s="544"/>
      <c r="BL73" s="544"/>
      <c r="BM73" s="550">
        <f t="shared" ref="BM73" si="29">BP73+BQ73+BR73</f>
        <v>0</v>
      </c>
      <c r="BN73" s="551"/>
      <c r="BO73" s="551"/>
      <c r="BP73" s="544"/>
      <c r="BQ73" s="544"/>
      <c r="BR73" s="544"/>
      <c r="BS73" s="550">
        <f t="shared" si="18"/>
        <v>0</v>
      </c>
      <c r="BT73" s="551"/>
      <c r="BU73" s="544"/>
      <c r="BV73" s="544"/>
      <c r="BW73" s="544"/>
      <c r="BX73" s="550">
        <f t="shared" si="19"/>
        <v>0</v>
      </c>
      <c r="BY73" s="551"/>
      <c r="BZ73" s="544"/>
      <c r="CA73" s="544"/>
      <c r="CB73" s="544"/>
      <c r="CC73" s="550">
        <f t="shared" si="20"/>
        <v>0</v>
      </c>
      <c r="CD73" s="551"/>
      <c r="CE73" s="551"/>
      <c r="CF73" s="544"/>
      <c r="CG73" s="544"/>
      <c r="CH73" s="544"/>
      <c r="CI73" s="550">
        <f t="shared" si="21"/>
        <v>0</v>
      </c>
      <c r="CJ73" s="551"/>
      <c r="CK73" s="551"/>
      <c r="CL73" s="544"/>
      <c r="CM73" s="544"/>
      <c r="CN73" s="544"/>
      <c r="CO73" s="85"/>
      <c r="CP73" s="85"/>
    </row>
    <row r="74" spans="5:97" s="84" customFormat="1" ht="23.25" hidden="1" customHeight="1" thickBot="1">
      <c r="E74" s="1977">
        <f t="shared" si="4"/>
        <v>0</v>
      </c>
      <c r="F74" s="1055"/>
      <c r="G74" s="2749"/>
      <c r="H74" s="2750"/>
      <c r="I74" s="2750"/>
      <c r="J74" s="2750"/>
      <c r="K74" s="2750"/>
      <c r="L74" s="2750"/>
      <c r="M74" s="2750"/>
      <c r="N74" s="2750"/>
      <c r="O74" s="2751"/>
      <c r="P74" s="2364"/>
      <c r="Q74" s="2365"/>
      <c r="R74" s="2365"/>
      <c r="S74" s="2365"/>
      <c r="T74" s="2365"/>
      <c r="U74" s="2365"/>
      <c r="V74" s="2365"/>
      <c r="W74" s="2366"/>
      <c r="X74" s="466"/>
      <c r="Y74" s="552"/>
      <c r="Z74" s="644"/>
      <c r="AA74" s="468"/>
      <c r="AB74" s="462"/>
      <c r="AC74" s="462"/>
      <c r="AD74" s="462"/>
      <c r="AE74" s="462"/>
      <c r="AF74" s="462"/>
      <c r="AG74" s="462"/>
      <c r="AH74" s="467"/>
      <c r="AI74" s="644"/>
      <c r="AJ74" s="461"/>
      <c r="AK74" s="462"/>
      <c r="AL74" s="462"/>
      <c r="AM74" s="462"/>
      <c r="AN74" s="467"/>
      <c r="AO74" s="1130"/>
      <c r="AP74" s="1129"/>
      <c r="AQ74" s="1129"/>
      <c r="AR74" s="1129"/>
      <c r="AS74" s="1129"/>
      <c r="AT74" s="1131"/>
      <c r="AU74" s="1206"/>
      <c r="AV74" s="1207"/>
      <c r="AW74" s="1207"/>
      <c r="AX74" s="1207"/>
      <c r="AY74" s="1207"/>
      <c r="AZ74" s="1208"/>
      <c r="BA74" s="1209"/>
      <c r="BB74" s="1207"/>
      <c r="BC74" s="1207"/>
      <c r="BD74" s="1207"/>
      <c r="BE74" s="1207"/>
      <c r="BF74" s="1210"/>
      <c r="BG74" s="461"/>
      <c r="BH74" s="462"/>
      <c r="BI74" s="462"/>
      <c r="BJ74" s="462"/>
      <c r="BK74" s="462"/>
      <c r="BL74" s="463"/>
      <c r="BM74" s="461"/>
      <c r="BN74" s="462"/>
      <c r="BO74" s="462"/>
      <c r="BP74" s="462"/>
      <c r="BQ74" s="462"/>
      <c r="BR74" s="463"/>
      <c r="BS74" s="468"/>
      <c r="BT74" s="462"/>
      <c r="BU74" s="462"/>
      <c r="BV74" s="462"/>
      <c r="BW74" s="462"/>
      <c r="BX74" s="462"/>
      <c r="BY74" s="462"/>
      <c r="BZ74" s="462"/>
      <c r="CA74" s="462"/>
      <c r="CB74" s="467"/>
      <c r="CC74" s="461"/>
      <c r="CD74" s="462"/>
      <c r="CE74" s="462"/>
      <c r="CF74" s="462"/>
      <c r="CG74" s="462"/>
      <c r="CH74" s="463"/>
      <c r="CI74" s="468"/>
      <c r="CJ74" s="462"/>
      <c r="CK74" s="462"/>
      <c r="CL74" s="462"/>
      <c r="CM74" s="462"/>
      <c r="CN74" s="463"/>
      <c r="CO74" s="85"/>
      <c r="CP74" s="85"/>
    </row>
    <row r="75" spans="5:97" s="18" customFormat="1" ht="13.5" hidden="1" customHeight="1" thickBot="1">
      <c r="E75" s="1977">
        <f t="shared" si="4"/>
        <v>0</v>
      </c>
      <c r="F75" s="1053"/>
      <c r="G75" s="2728"/>
      <c r="H75" s="2729"/>
      <c r="I75" s="2729"/>
      <c r="J75" s="2729"/>
      <c r="K75" s="2729"/>
      <c r="L75" s="2729"/>
      <c r="M75" s="2729"/>
      <c r="N75" s="2729"/>
      <c r="O75" s="2730"/>
      <c r="P75" s="556"/>
      <c r="Q75" s="556"/>
      <c r="R75" s="556"/>
      <c r="S75" s="556"/>
      <c r="T75" s="556"/>
      <c r="U75" s="556"/>
      <c r="V75" s="556"/>
      <c r="W75" s="557"/>
      <c r="X75" s="539"/>
      <c r="Y75" s="474"/>
      <c r="Z75" s="558"/>
      <c r="AA75" s="476"/>
      <c r="AB75" s="476"/>
      <c r="AC75" s="476"/>
      <c r="AD75" s="477"/>
      <c r="AE75" s="477"/>
      <c r="AF75" s="477"/>
      <c r="AG75" s="477"/>
      <c r="AH75" s="490"/>
      <c r="AI75" s="1110"/>
      <c r="AJ75" s="478"/>
      <c r="AK75" s="479"/>
      <c r="AL75" s="480"/>
      <c r="AM75" s="480"/>
      <c r="AN75" s="481"/>
      <c r="AO75" s="1132"/>
      <c r="AP75" s="1074"/>
      <c r="AQ75" s="1074"/>
      <c r="AR75" s="1073"/>
      <c r="AS75" s="1073"/>
      <c r="AT75" s="1133"/>
      <c r="AU75" s="1211"/>
      <c r="AV75" s="1212"/>
      <c r="AW75" s="1212"/>
      <c r="AX75" s="1211"/>
      <c r="AY75" s="1211"/>
      <c r="AZ75" s="1213"/>
      <c r="BA75" s="1214"/>
      <c r="BB75" s="1215"/>
      <c r="BC75" s="1215"/>
      <c r="BD75" s="1216"/>
      <c r="BE75" s="1216"/>
      <c r="BF75" s="1217"/>
      <c r="BG75" s="485"/>
      <c r="BH75" s="486"/>
      <c r="BI75" s="486"/>
      <c r="BJ75" s="487"/>
      <c r="BK75" s="487"/>
      <c r="BL75" s="488"/>
      <c r="BM75" s="485"/>
      <c r="BN75" s="486"/>
      <c r="BO75" s="486"/>
      <c r="BP75" s="487"/>
      <c r="BQ75" s="487"/>
      <c r="BR75" s="488"/>
      <c r="BS75" s="477"/>
      <c r="BT75" s="489"/>
      <c r="BU75" s="477"/>
      <c r="BV75" s="477"/>
      <c r="BW75" s="477"/>
      <c r="BX75" s="477"/>
      <c r="BY75" s="489"/>
      <c r="BZ75" s="477"/>
      <c r="CA75" s="477"/>
      <c r="CB75" s="490"/>
      <c r="CC75" s="485"/>
      <c r="CD75" s="486"/>
      <c r="CE75" s="486"/>
      <c r="CF75" s="487"/>
      <c r="CG75" s="487"/>
      <c r="CH75" s="488"/>
      <c r="CI75" s="493"/>
      <c r="CJ75" s="492"/>
      <c r="CK75" s="492"/>
      <c r="CL75" s="493"/>
      <c r="CM75" s="493"/>
      <c r="CN75" s="494"/>
      <c r="CQ75" s="84"/>
      <c r="CR75" s="84"/>
      <c r="CS75" s="84"/>
    </row>
    <row r="76" spans="5:97" s="84" customFormat="1" ht="11.25" hidden="1" customHeight="1" thickBot="1">
      <c r="E76" s="1977">
        <f t="shared" si="4"/>
        <v>0</v>
      </c>
      <c r="F76" s="686"/>
      <c r="G76" s="2752"/>
      <c r="H76" s="2753"/>
      <c r="I76" s="2753"/>
      <c r="J76" s="2753"/>
      <c r="K76" s="2753"/>
      <c r="L76" s="2753"/>
      <c r="M76" s="2753"/>
      <c r="N76" s="2753"/>
      <c r="O76" s="2754"/>
      <c r="P76" s="512"/>
      <c r="Q76" s="498"/>
      <c r="R76" s="497"/>
      <c r="S76" s="498"/>
      <c r="T76" s="559"/>
      <c r="U76" s="496"/>
      <c r="V76" s="512"/>
      <c r="W76" s="498"/>
      <c r="X76" s="500"/>
      <c r="Y76" s="501"/>
      <c r="Z76" s="830"/>
      <c r="AA76" s="831"/>
      <c r="AB76" s="832"/>
      <c r="AC76" s="833"/>
      <c r="AD76" s="834"/>
      <c r="AE76" s="835"/>
      <c r="AF76" s="835"/>
      <c r="AG76" s="835"/>
      <c r="AH76" s="835"/>
      <c r="AI76" s="1111"/>
      <c r="AJ76" s="836"/>
      <c r="AK76" s="837"/>
      <c r="AL76" s="838"/>
      <c r="AM76" s="838"/>
      <c r="AN76" s="1124"/>
      <c r="AO76" s="1304"/>
      <c r="AP76" s="1306"/>
      <c r="AQ76" s="1306"/>
      <c r="AR76" s="1311"/>
      <c r="AS76" s="1311"/>
      <c r="AT76" s="1312"/>
      <c r="AU76" s="1218"/>
      <c r="AV76" s="1219"/>
      <c r="AW76" s="1219"/>
      <c r="AX76" s="1220"/>
      <c r="AY76" s="1221"/>
      <c r="AZ76" s="1221"/>
      <c r="BA76" s="1222"/>
      <c r="BB76" s="1219"/>
      <c r="BC76" s="1219"/>
      <c r="BD76" s="1220"/>
      <c r="BE76" s="1221"/>
      <c r="BF76" s="1221"/>
      <c r="BG76" s="839"/>
      <c r="BH76" s="840"/>
      <c r="BI76" s="840"/>
      <c r="BJ76" s="834"/>
      <c r="BK76" s="841"/>
      <c r="BL76" s="841"/>
      <c r="BM76" s="842"/>
      <c r="BN76" s="840"/>
      <c r="BO76" s="840"/>
      <c r="BP76" s="841"/>
      <c r="BQ76" s="841"/>
      <c r="BR76" s="841"/>
      <c r="BS76" s="842"/>
      <c r="BT76" s="840"/>
      <c r="BU76" s="841"/>
      <c r="BV76" s="841"/>
      <c r="BW76" s="841"/>
      <c r="BX76" s="842"/>
      <c r="BY76" s="840"/>
      <c r="BZ76" s="841"/>
      <c r="CA76" s="841"/>
      <c r="CB76" s="841"/>
      <c r="CC76" s="842"/>
      <c r="CD76" s="840"/>
      <c r="CE76" s="840"/>
      <c r="CF76" s="841"/>
      <c r="CG76" s="841"/>
      <c r="CH76" s="841"/>
      <c r="CI76" s="842"/>
      <c r="CJ76" s="840"/>
      <c r="CK76" s="840"/>
      <c r="CL76" s="841"/>
      <c r="CM76" s="841"/>
      <c r="CN76" s="843"/>
      <c r="CO76" s="85"/>
      <c r="CP76" s="85"/>
    </row>
    <row r="77" spans="5:97" s="84" customFormat="1" ht="15" hidden="1" customHeight="1" thickBot="1">
      <c r="E77" s="1977">
        <f t="shared" si="4"/>
        <v>0</v>
      </c>
      <c r="F77" s="661"/>
      <c r="G77" s="2755"/>
      <c r="H77" s="2756"/>
      <c r="I77" s="2756"/>
      <c r="J77" s="2756"/>
      <c r="K77" s="2756"/>
      <c r="L77" s="2756"/>
      <c r="M77" s="2756"/>
      <c r="N77" s="2756"/>
      <c r="O77" s="2757"/>
      <c r="P77" s="1380"/>
      <c r="Q77" s="935"/>
      <c r="R77" s="1380"/>
      <c r="S77" s="935"/>
      <c r="T77" s="561"/>
      <c r="U77" s="560"/>
      <c r="V77" s="1380"/>
      <c r="W77" s="562"/>
      <c r="X77" s="515"/>
      <c r="Y77" s="516"/>
      <c r="Z77" s="687"/>
      <c r="AA77" s="688"/>
      <c r="AB77" s="1321"/>
      <c r="AC77" s="1322"/>
      <c r="AD77" s="689"/>
      <c r="AE77" s="1257"/>
      <c r="AF77" s="1257"/>
      <c r="AG77" s="1257"/>
      <c r="AH77" s="1257"/>
      <c r="AI77" s="1112"/>
      <c r="AJ77" s="1303"/>
      <c r="AK77" s="1306"/>
      <c r="AL77" s="1311"/>
      <c r="AM77" s="1311"/>
      <c r="AN77" s="691"/>
      <c r="AO77" s="1304"/>
      <c r="AP77" s="1306"/>
      <c r="AQ77" s="1306"/>
      <c r="AR77" s="1311"/>
      <c r="AS77" s="1311"/>
      <c r="AT77" s="1312"/>
      <c r="AU77" s="1223"/>
      <c r="AV77" s="1224"/>
      <c r="AW77" s="1224"/>
      <c r="AX77" s="1225"/>
      <c r="AY77" s="1225"/>
      <c r="AZ77" s="1225"/>
      <c r="BA77" s="1226"/>
      <c r="BB77" s="1224"/>
      <c r="BC77" s="1224"/>
      <c r="BD77" s="1225"/>
      <c r="BE77" s="1225"/>
      <c r="BF77" s="1225"/>
      <c r="BG77" s="692"/>
      <c r="BH77" s="1300"/>
      <c r="BI77" s="1300"/>
      <c r="BJ77" s="1298"/>
      <c r="BK77" s="1298"/>
      <c r="BL77" s="1298"/>
      <c r="BM77" s="692"/>
      <c r="BN77" s="1300"/>
      <c r="BO77" s="1300"/>
      <c r="BP77" s="1298"/>
      <c r="BQ77" s="1298"/>
      <c r="BR77" s="1298"/>
      <c r="BS77" s="692"/>
      <c r="BT77" s="1300"/>
      <c r="BU77" s="1298"/>
      <c r="BV77" s="1298"/>
      <c r="BW77" s="1298"/>
      <c r="BX77" s="692"/>
      <c r="BY77" s="1300"/>
      <c r="BZ77" s="1298"/>
      <c r="CA77" s="1298"/>
      <c r="CB77" s="1298"/>
      <c r="CC77" s="1423"/>
      <c r="CD77" s="1300"/>
      <c r="CE77" s="1300"/>
      <c r="CF77" s="689"/>
      <c r="CG77" s="1298"/>
      <c r="CH77" s="1298"/>
      <c r="CI77" s="1423"/>
      <c r="CJ77" s="1300"/>
      <c r="CK77" s="1300"/>
      <c r="CL77" s="689"/>
      <c r="CM77" s="1298"/>
      <c r="CN77" s="868"/>
      <c r="CO77" s="85"/>
      <c r="CP77" s="85"/>
    </row>
    <row r="78" spans="5:97" s="84" customFormat="1" ht="13.5" hidden="1" customHeight="1" thickBot="1">
      <c r="E78" s="1977">
        <f t="shared" si="4"/>
        <v>0</v>
      </c>
      <c r="F78" s="1056" t="s">
        <v>116</v>
      </c>
      <c r="G78" s="2758"/>
      <c r="H78" s="2759"/>
      <c r="I78" s="2759"/>
      <c r="J78" s="2759"/>
      <c r="K78" s="2759"/>
      <c r="L78" s="2759"/>
      <c r="M78" s="2759"/>
      <c r="N78" s="2759"/>
      <c r="O78" s="2760"/>
      <c r="P78" s="563"/>
      <c r="Q78" s="564"/>
      <c r="R78" s="563"/>
      <c r="S78" s="564"/>
      <c r="T78" s="563"/>
      <c r="U78" s="564"/>
      <c r="V78" s="563"/>
      <c r="W78" s="564"/>
      <c r="X78" s="521"/>
      <c r="Y78" s="522"/>
      <c r="Z78" s="844">
        <f t="shared" ref="Z78:Z81" si="30">AC78+AD78</f>
        <v>0</v>
      </c>
      <c r="AA78" s="845">
        <f>AK78+AP78+AV78+BB78+BH78+BN78+BT78+BY78</f>
        <v>0</v>
      </c>
      <c r="AB78" s="846"/>
      <c r="AC78" s="847">
        <f>AN78+AT78+AZ78+BF78+BL78+BR78+BW78+CB78</f>
        <v>0</v>
      </c>
      <c r="AD78" s="848">
        <f>AL78+AR78+AX78+BD78+BJ78+BP78+BU78+BZ78</f>
        <v>0</v>
      </c>
      <c r="AE78" s="849">
        <f>AD78-AF78-AG78</f>
        <v>0</v>
      </c>
      <c r="AF78" s="849"/>
      <c r="AG78" s="849"/>
      <c r="AH78" s="849">
        <f>AM78+AS78+AY78+BE78+BK78+BQ78+BV78+CA78</f>
        <v>0</v>
      </c>
      <c r="AI78" s="1113">
        <f>AK78+AP78+AV78+BB78+BH78+BN78</f>
        <v>0</v>
      </c>
      <c r="AJ78" s="850">
        <f t="shared" ref="AJ78:AJ81" si="31">AL78+AM78+AN78</f>
        <v>0</v>
      </c>
      <c r="AK78" s="851"/>
      <c r="AL78" s="852"/>
      <c r="AM78" s="852"/>
      <c r="AN78" s="1125"/>
      <c r="AO78" s="1304">
        <f t="shared" ref="AO78:AO81" si="32">AR78+AS78+AT78</f>
        <v>0</v>
      </c>
      <c r="AP78" s="1306"/>
      <c r="AQ78" s="1306"/>
      <c r="AR78" s="1311"/>
      <c r="AS78" s="1311"/>
      <c r="AT78" s="1312"/>
      <c r="AU78" s="1227">
        <f t="shared" ref="AU78:AU81" si="33">AX78+AY78+AZ78</f>
        <v>0</v>
      </c>
      <c r="AV78" s="1228"/>
      <c r="AW78" s="1228"/>
      <c r="AX78" s="1229"/>
      <c r="AY78" s="1229"/>
      <c r="AZ78" s="1229"/>
      <c r="BA78" s="1230">
        <f t="shared" ref="BA78:BA81" si="34">BD78+BE78+BF78</f>
        <v>0</v>
      </c>
      <c r="BB78" s="1228"/>
      <c r="BC78" s="1228"/>
      <c r="BD78" s="1229"/>
      <c r="BE78" s="1229"/>
      <c r="BF78" s="1229"/>
      <c r="BG78" s="853">
        <f t="shared" ref="BG78:BG81" si="35">BJ78+BK78+BL78</f>
        <v>0</v>
      </c>
      <c r="BH78" s="854"/>
      <c r="BI78" s="854"/>
      <c r="BJ78" s="848"/>
      <c r="BK78" s="848"/>
      <c r="BL78" s="848"/>
      <c r="BM78" s="853">
        <f t="shared" ref="BM78:BM81" si="36">BP78+BQ78+BR78</f>
        <v>0</v>
      </c>
      <c r="BN78" s="854"/>
      <c r="BO78" s="854"/>
      <c r="BP78" s="848"/>
      <c r="BQ78" s="848"/>
      <c r="BR78" s="848"/>
      <c r="BS78" s="853">
        <f t="shared" ref="BS78:BS81" si="37">BU78+BV78+BW78</f>
        <v>0</v>
      </c>
      <c r="BT78" s="854"/>
      <c r="BU78" s="848"/>
      <c r="BV78" s="848"/>
      <c r="BW78" s="848"/>
      <c r="BX78" s="853">
        <f t="shared" ref="BX78:BX81" si="38">BZ78+CA78+CB78</f>
        <v>0</v>
      </c>
      <c r="BY78" s="854"/>
      <c r="BZ78" s="848"/>
      <c r="CA78" s="848"/>
      <c r="CB78" s="848"/>
      <c r="CC78" s="853">
        <f t="shared" ref="CC78:CC81" si="39">CF78+CG78+CH78</f>
        <v>0</v>
      </c>
      <c r="CD78" s="854"/>
      <c r="CE78" s="854"/>
      <c r="CF78" s="848"/>
      <c r="CG78" s="848"/>
      <c r="CH78" s="848"/>
      <c r="CI78" s="853">
        <f t="shared" ref="CI78:CI81" si="40">CL78+CM78+CN78</f>
        <v>0</v>
      </c>
      <c r="CJ78" s="854"/>
      <c r="CK78" s="854"/>
      <c r="CL78" s="848"/>
      <c r="CM78" s="848"/>
      <c r="CN78" s="855"/>
      <c r="CO78" s="85"/>
      <c r="CP78" s="85"/>
    </row>
    <row r="79" spans="5:97" s="84" customFormat="1" ht="13.5" hidden="1" customHeight="1" thickBot="1">
      <c r="E79" s="1977">
        <f t="shared" si="4"/>
        <v>0</v>
      </c>
      <c r="F79" s="1057" t="s">
        <v>117</v>
      </c>
      <c r="G79" s="2761"/>
      <c r="H79" s="2762"/>
      <c r="I79" s="2762"/>
      <c r="J79" s="2762"/>
      <c r="K79" s="2762"/>
      <c r="L79" s="2762"/>
      <c r="M79" s="2762"/>
      <c r="N79" s="2762"/>
      <c r="O79" s="2763"/>
      <c r="P79" s="565"/>
      <c r="Q79" s="566"/>
      <c r="R79" s="566"/>
      <c r="S79" s="566"/>
      <c r="T79" s="565"/>
      <c r="U79" s="565"/>
      <c r="V79" s="565"/>
      <c r="W79" s="566"/>
      <c r="X79" s="567"/>
      <c r="Y79" s="516"/>
      <c r="Z79" s="856">
        <f t="shared" si="30"/>
        <v>0</v>
      </c>
      <c r="AA79" s="857">
        <f>AK79+AP79+AV79+BB79+BH79+BN79+BT79+BY79</f>
        <v>0</v>
      </c>
      <c r="AB79" s="1308"/>
      <c r="AC79" s="1309">
        <f>AN79+AT79+AZ79+BF79+BL79+BR79+BW79+CB79</f>
        <v>0</v>
      </c>
      <c r="AD79" s="1297">
        <f>AL79+AR79+AX79+BD79+BJ79+BP79+BU79+BZ79</f>
        <v>0</v>
      </c>
      <c r="AE79" s="858">
        <f t="shared" ref="AE79:AE81" si="41">AD79-AF79-AG79</f>
        <v>0</v>
      </c>
      <c r="AF79" s="858"/>
      <c r="AG79" s="858"/>
      <c r="AH79" s="858">
        <f>AM79+AS79+AY79+BE79+BK79+BQ79+BV79+CA79</f>
        <v>0</v>
      </c>
      <c r="AI79" s="1114">
        <f>AK79+AP79+AV79+BB79+BH79+BN79</f>
        <v>0</v>
      </c>
      <c r="AJ79" s="1303">
        <f t="shared" si="31"/>
        <v>0</v>
      </c>
      <c r="AK79" s="1305"/>
      <c r="AL79" s="1310"/>
      <c r="AM79" s="1310"/>
      <c r="AN79" s="1126"/>
      <c r="AO79" s="1304">
        <f t="shared" si="32"/>
        <v>0</v>
      </c>
      <c r="AP79" s="1306"/>
      <c r="AQ79" s="1306"/>
      <c r="AR79" s="1311"/>
      <c r="AS79" s="1311"/>
      <c r="AT79" s="1312"/>
      <c r="AU79" s="1223">
        <f t="shared" si="33"/>
        <v>0</v>
      </c>
      <c r="AV79" s="1231"/>
      <c r="AW79" s="1231"/>
      <c r="AX79" s="1232"/>
      <c r="AY79" s="1232"/>
      <c r="AZ79" s="1232"/>
      <c r="BA79" s="1226">
        <f t="shared" si="34"/>
        <v>0</v>
      </c>
      <c r="BB79" s="1231"/>
      <c r="BC79" s="1231"/>
      <c r="BD79" s="1233"/>
      <c r="BE79" s="1232"/>
      <c r="BF79" s="1232"/>
      <c r="BG79" s="692">
        <f t="shared" si="35"/>
        <v>0</v>
      </c>
      <c r="BH79" s="1299"/>
      <c r="BI79" s="1299"/>
      <c r="BJ79" s="1297"/>
      <c r="BK79" s="1297"/>
      <c r="BL79" s="1297"/>
      <c r="BM79" s="692">
        <f t="shared" si="36"/>
        <v>0</v>
      </c>
      <c r="BN79" s="1299"/>
      <c r="BO79" s="1299"/>
      <c r="BP79" s="1297"/>
      <c r="BQ79" s="1297"/>
      <c r="BR79" s="1297"/>
      <c r="BS79" s="692">
        <f t="shared" si="37"/>
        <v>0</v>
      </c>
      <c r="BT79" s="1299"/>
      <c r="BU79" s="1297"/>
      <c r="BV79" s="1297"/>
      <c r="BW79" s="1297"/>
      <c r="BX79" s="692">
        <f t="shared" si="38"/>
        <v>0</v>
      </c>
      <c r="BY79" s="1299"/>
      <c r="BZ79" s="1297"/>
      <c r="CA79" s="1297"/>
      <c r="CB79" s="1297"/>
      <c r="CC79" s="692">
        <f t="shared" si="39"/>
        <v>0</v>
      </c>
      <c r="CD79" s="1299"/>
      <c r="CE79" s="1299"/>
      <c r="CF79" s="1297"/>
      <c r="CG79" s="1297"/>
      <c r="CH79" s="1297"/>
      <c r="CI79" s="692">
        <f t="shared" si="40"/>
        <v>0</v>
      </c>
      <c r="CJ79" s="1299"/>
      <c r="CK79" s="1299"/>
      <c r="CL79" s="1297"/>
      <c r="CM79" s="1297"/>
      <c r="CN79" s="1297"/>
      <c r="CO79" s="85"/>
      <c r="CP79" s="85"/>
    </row>
    <row r="80" spans="5:97" s="84" customFormat="1" ht="13.5" hidden="1" customHeight="1" thickBot="1">
      <c r="E80" s="1977">
        <f t="shared" si="4"/>
        <v>0</v>
      </c>
      <c r="F80" s="1058" t="s">
        <v>118</v>
      </c>
      <c r="G80" s="572"/>
      <c r="H80" s="572"/>
      <c r="I80" s="572"/>
      <c r="J80" s="572"/>
      <c r="K80" s="572"/>
      <c r="L80" s="572"/>
      <c r="M80" s="572"/>
      <c r="N80" s="572"/>
      <c r="O80" s="573"/>
      <c r="P80" s="574"/>
      <c r="Q80" s="575"/>
      <c r="R80" s="575"/>
      <c r="S80" s="575"/>
      <c r="T80" s="565"/>
      <c r="U80" s="565"/>
      <c r="V80" s="565"/>
      <c r="W80" s="575"/>
      <c r="X80" s="567"/>
      <c r="Y80" s="516"/>
      <c r="Z80" s="687">
        <f t="shared" si="30"/>
        <v>0</v>
      </c>
      <c r="AA80" s="688">
        <f>AK80+AP80+AV80+BB80+BH80+BN80+BT80+BY80</f>
        <v>0</v>
      </c>
      <c r="AB80" s="1321"/>
      <c r="AC80" s="1322">
        <f>AN80+AT80+AZ80+BF80+BL80+BR80+BW80+CB80</f>
        <v>0</v>
      </c>
      <c r="AD80" s="1298">
        <f>AL80+AR80+AX80+BD80+BJ80+BP80+BU80+BZ80</f>
        <v>0</v>
      </c>
      <c r="AE80" s="1257">
        <f t="shared" si="41"/>
        <v>0</v>
      </c>
      <c r="AF80" s="1257"/>
      <c r="AG80" s="1257"/>
      <c r="AH80" s="1257">
        <f>AM80+AS80+AY80+BE80+BK80+BQ80+BV80+CA80</f>
        <v>0</v>
      </c>
      <c r="AI80" s="1112">
        <f>AK80+AP80+AV80+BB80+BH80+BN80</f>
        <v>0</v>
      </c>
      <c r="AJ80" s="1303">
        <f t="shared" si="31"/>
        <v>0</v>
      </c>
      <c r="AK80" s="1306"/>
      <c r="AL80" s="1311"/>
      <c r="AM80" s="1311"/>
      <c r="AN80" s="691"/>
      <c r="AO80" s="1304">
        <f t="shared" si="32"/>
        <v>0</v>
      </c>
      <c r="AP80" s="1306"/>
      <c r="AQ80" s="1306"/>
      <c r="AR80" s="1311"/>
      <c r="AS80" s="1311"/>
      <c r="AT80" s="1312"/>
      <c r="AU80" s="1223">
        <f t="shared" si="33"/>
        <v>0</v>
      </c>
      <c r="AV80" s="1224"/>
      <c r="AW80" s="1224"/>
      <c r="AX80" s="1225"/>
      <c r="AY80" s="1225"/>
      <c r="AZ80" s="1225"/>
      <c r="BA80" s="1226">
        <f t="shared" si="34"/>
        <v>0</v>
      </c>
      <c r="BB80" s="1224"/>
      <c r="BC80" s="1224"/>
      <c r="BD80" s="1225"/>
      <c r="BE80" s="1225"/>
      <c r="BF80" s="1225"/>
      <c r="BG80" s="692">
        <f t="shared" si="35"/>
        <v>0</v>
      </c>
      <c r="BH80" s="1300"/>
      <c r="BI80" s="1300"/>
      <c r="BJ80" s="1298"/>
      <c r="BK80" s="1298"/>
      <c r="BL80" s="1298"/>
      <c r="BM80" s="692">
        <f t="shared" si="36"/>
        <v>0</v>
      </c>
      <c r="BN80" s="1300"/>
      <c r="BO80" s="1300"/>
      <c r="BP80" s="1298"/>
      <c r="BQ80" s="1298"/>
      <c r="BR80" s="1298"/>
      <c r="BS80" s="692">
        <f t="shared" si="37"/>
        <v>0</v>
      </c>
      <c r="BT80" s="1300"/>
      <c r="BU80" s="1298"/>
      <c r="BV80" s="1298"/>
      <c r="BW80" s="1298"/>
      <c r="BX80" s="692">
        <f t="shared" si="38"/>
        <v>0</v>
      </c>
      <c r="BY80" s="1300"/>
      <c r="BZ80" s="1298"/>
      <c r="CA80" s="1298"/>
      <c r="CB80" s="1298"/>
      <c r="CC80" s="692">
        <f t="shared" si="39"/>
        <v>0</v>
      </c>
      <c r="CD80" s="1300"/>
      <c r="CE80" s="1300"/>
      <c r="CF80" s="1298"/>
      <c r="CG80" s="1298"/>
      <c r="CH80" s="1298"/>
      <c r="CI80" s="692">
        <f t="shared" si="40"/>
        <v>0</v>
      </c>
      <c r="CJ80" s="1300"/>
      <c r="CK80" s="1300"/>
      <c r="CL80" s="1298"/>
      <c r="CM80" s="1298"/>
      <c r="CN80" s="1298"/>
      <c r="CO80" s="85"/>
      <c r="CP80" s="85"/>
    </row>
    <row r="81" spans="5:97" s="84" customFormat="1" ht="13.5" hidden="1" customHeight="1" thickBot="1">
      <c r="E81" s="1977">
        <f t="shared" si="4"/>
        <v>0</v>
      </c>
      <c r="F81" s="1059" t="s">
        <v>119</v>
      </c>
      <c r="G81" s="576"/>
      <c r="H81" s="576"/>
      <c r="I81" s="576"/>
      <c r="J81" s="576"/>
      <c r="K81" s="576"/>
      <c r="L81" s="576"/>
      <c r="M81" s="576"/>
      <c r="N81" s="576"/>
      <c r="O81" s="577"/>
      <c r="P81" s="578"/>
      <c r="Q81" s="579"/>
      <c r="R81" s="579"/>
      <c r="S81" s="579"/>
      <c r="T81" s="538"/>
      <c r="U81" s="538"/>
      <c r="V81" s="538"/>
      <c r="W81" s="579"/>
      <c r="X81" s="567"/>
      <c r="Y81" s="516"/>
      <c r="Z81" s="859">
        <f t="shared" si="30"/>
        <v>0</v>
      </c>
      <c r="AA81" s="860">
        <f>AK81+AP81+AV81+BB81+BH81+BN81+BT81+BY81</f>
        <v>0</v>
      </c>
      <c r="AB81" s="1316"/>
      <c r="AC81" s="1317">
        <f>AN81+AT81+AZ81+BF81+BL81+BR81+BW81+CB81</f>
        <v>0</v>
      </c>
      <c r="AD81" s="1315">
        <f>AL81+AR81+AX81+BD81+BJ81+BP81+BU81+BZ81</f>
        <v>0</v>
      </c>
      <c r="AE81" s="861">
        <f t="shared" si="41"/>
        <v>0</v>
      </c>
      <c r="AF81" s="861"/>
      <c r="AG81" s="861"/>
      <c r="AH81" s="861">
        <f>AM81+AS81+AY81+BE81+BK81+BQ81+BV81+CA81</f>
        <v>0</v>
      </c>
      <c r="AI81" s="1112">
        <f>AK81+AP81+AV81+BB81+BH81+BN81</f>
        <v>0</v>
      </c>
      <c r="AJ81" s="862">
        <f t="shared" si="31"/>
        <v>0</v>
      </c>
      <c r="AK81" s="863"/>
      <c r="AL81" s="1318"/>
      <c r="AM81" s="1318"/>
      <c r="AN81" s="1127"/>
      <c r="AO81" s="1134">
        <f t="shared" si="32"/>
        <v>0</v>
      </c>
      <c r="AP81" s="863"/>
      <c r="AQ81" s="863"/>
      <c r="AR81" s="1318"/>
      <c r="AS81" s="1318"/>
      <c r="AT81" s="864"/>
      <c r="AU81" s="1234">
        <f t="shared" si="33"/>
        <v>0</v>
      </c>
      <c r="AV81" s="1235"/>
      <c r="AW81" s="1235"/>
      <c r="AX81" s="1236"/>
      <c r="AY81" s="1236"/>
      <c r="AZ81" s="1236"/>
      <c r="BA81" s="1237">
        <f t="shared" si="34"/>
        <v>0</v>
      </c>
      <c r="BB81" s="1235"/>
      <c r="BC81" s="1235"/>
      <c r="BD81" s="1236"/>
      <c r="BE81" s="1236"/>
      <c r="BF81" s="1236"/>
      <c r="BG81" s="865">
        <f t="shared" si="35"/>
        <v>0</v>
      </c>
      <c r="BH81" s="459"/>
      <c r="BI81" s="459"/>
      <c r="BJ81" s="1315"/>
      <c r="BK81" s="1315"/>
      <c r="BL81" s="1315"/>
      <c r="BM81" s="865">
        <f t="shared" si="36"/>
        <v>0</v>
      </c>
      <c r="BN81" s="459"/>
      <c r="BO81" s="459"/>
      <c r="BP81" s="1315"/>
      <c r="BQ81" s="1315"/>
      <c r="BR81" s="1315"/>
      <c r="BS81" s="865">
        <f t="shared" si="37"/>
        <v>0</v>
      </c>
      <c r="BT81" s="459"/>
      <c r="BU81" s="1315"/>
      <c r="BV81" s="1315"/>
      <c r="BW81" s="1315"/>
      <c r="BX81" s="865">
        <f t="shared" si="38"/>
        <v>0</v>
      </c>
      <c r="BY81" s="459"/>
      <c r="BZ81" s="1315"/>
      <c r="CA81" s="1315"/>
      <c r="CB81" s="1315"/>
      <c r="CC81" s="865">
        <f t="shared" si="39"/>
        <v>0</v>
      </c>
      <c r="CD81" s="459"/>
      <c r="CE81" s="459"/>
      <c r="CF81" s="1315"/>
      <c r="CG81" s="1315"/>
      <c r="CH81" s="1315"/>
      <c r="CI81" s="865">
        <f t="shared" si="40"/>
        <v>0</v>
      </c>
      <c r="CJ81" s="459"/>
      <c r="CK81" s="459"/>
      <c r="CL81" s="1315"/>
      <c r="CM81" s="1315"/>
      <c r="CN81" s="1315"/>
      <c r="CO81" s="85"/>
      <c r="CP81" s="85"/>
    </row>
    <row r="82" spans="5:97" s="18" customFormat="1" ht="22.5" customHeight="1" thickBot="1">
      <c r="E82" s="1977"/>
      <c r="F82" s="1052" t="s">
        <v>23</v>
      </c>
      <c r="G82" s="2713" t="s">
        <v>257</v>
      </c>
      <c r="H82" s="2714"/>
      <c r="I82" s="2714"/>
      <c r="J82" s="2714"/>
      <c r="K82" s="2714"/>
      <c r="L82" s="2714"/>
      <c r="M82" s="2714"/>
      <c r="N82" s="2714"/>
      <c r="O82" s="2715"/>
      <c r="P82" s="2358" t="s">
        <v>305</v>
      </c>
      <c r="Q82" s="2359"/>
      <c r="R82" s="2359"/>
      <c r="S82" s="2359"/>
      <c r="T82" s="2359"/>
      <c r="U82" s="2359"/>
      <c r="V82" s="2359"/>
      <c r="W82" s="2360"/>
      <c r="X82" s="582"/>
      <c r="Y82" s="583"/>
      <c r="Z82" s="1398">
        <f>+Z83+Z84+Z85+Z86+Z87+Z88+Z89+Z90+Z91+Z92+Z93+Z94+Z95+Z96</f>
        <v>680</v>
      </c>
      <c r="AA82" s="1683">
        <f>AA83</f>
        <v>24</v>
      </c>
      <c r="AB82" s="1677">
        <f>+AB83</f>
        <v>18</v>
      </c>
      <c r="AC82" s="1678">
        <f>SUM(AC84:AC97)</f>
        <v>2</v>
      </c>
      <c r="AD82" s="1678">
        <f t="shared" ref="AD82:CN82" si="42">SUM(AD84:AD97)</f>
        <v>636</v>
      </c>
      <c r="AE82" s="1678">
        <f>SUM(AE84:AE97)</f>
        <v>388</v>
      </c>
      <c r="AF82" s="1678">
        <f>+AF84+AF85+AF86+AF87+AF88+AF89+AF90+AF91+AF92+AF93+AF94+AF95+AF96</f>
        <v>250</v>
      </c>
      <c r="AG82" s="1678">
        <f t="shared" si="42"/>
        <v>0</v>
      </c>
      <c r="AH82" s="1401">
        <f t="shared" si="42"/>
        <v>0</v>
      </c>
      <c r="AI82" s="1135">
        <f t="shared" si="42"/>
        <v>0</v>
      </c>
      <c r="AJ82" s="461">
        <f t="shared" si="42"/>
        <v>0</v>
      </c>
      <c r="AK82" s="462">
        <f t="shared" si="42"/>
        <v>0</v>
      </c>
      <c r="AL82" s="462">
        <f t="shared" si="42"/>
        <v>0</v>
      </c>
      <c r="AM82" s="462">
        <f t="shared" si="42"/>
        <v>0</v>
      </c>
      <c r="AN82" s="463">
        <f t="shared" si="42"/>
        <v>0</v>
      </c>
      <c r="AO82" s="622">
        <f t="shared" si="42"/>
        <v>0</v>
      </c>
      <c r="AP82" s="464">
        <f t="shared" si="42"/>
        <v>0</v>
      </c>
      <c r="AQ82" s="464"/>
      <c r="AR82" s="464">
        <f t="shared" si="42"/>
        <v>0</v>
      </c>
      <c r="AS82" s="464">
        <f t="shared" si="42"/>
        <v>0</v>
      </c>
      <c r="AT82" s="465">
        <f t="shared" si="42"/>
        <v>0</v>
      </c>
      <c r="AU82" s="468">
        <f>SUM(AU84:AU97)</f>
        <v>368</v>
      </c>
      <c r="AV82" s="1678">
        <f t="shared" si="42"/>
        <v>18</v>
      </c>
      <c r="AW82" s="1678">
        <f>+AW87+AW88+AW90</f>
        <v>18</v>
      </c>
      <c r="AX82" s="462">
        <f>SUM(AX84:AX97)</f>
        <v>366</v>
      </c>
      <c r="AY82" s="1678">
        <f t="shared" si="42"/>
        <v>0</v>
      </c>
      <c r="AZ82" s="1679">
        <f t="shared" si="42"/>
        <v>2</v>
      </c>
      <c r="BA82" s="461">
        <f t="shared" si="42"/>
        <v>72</v>
      </c>
      <c r="BB82" s="462">
        <f t="shared" si="42"/>
        <v>0</v>
      </c>
      <c r="BC82" s="462">
        <f>+BC85</f>
        <v>0</v>
      </c>
      <c r="BD82" s="462">
        <f t="shared" si="42"/>
        <v>72</v>
      </c>
      <c r="BE82" s="462">
        <f t="shared" si="42"/>
        <v>0</v>
      </c>
      <c r="BF82" s="463">
        <f t="shared" si="42"/>
        <v>0</v>
      </c>
      <c r="BG82" s="1681">
        <f>SUM(BG84:BG97)</f>
        <v>132</v>
      </c>
      <c r="BH82" s="1678">
        <f t="shared" si="42"/>
        <v>0</v>
      </c>
      <c r="BI82" s="1678">
        <v>0</v>
      </c>
      <c r="BJ82" s="1678">
        <f t="shared" si="42"/>
        <v>132</v>
      </c>
      <c r="BK82" s="1678">
        <f t="shared" si="42"/>
        <v>0</v>
      </c>
      <c r="BL82" s="1679">
        <f t="shared" si="42"/>
        <v>0</v>
      </c>
      <c r="BM82" s="235">
        <f t="shared" si="42"/>
        <v>66</v>
      </c>
      <c r="BN82" s="200">
        <f t="shared" si="42"/>
        <v>6</v>
      </c>
      <c r="BO82" s="200">
        <f>+BO84</f>
        <v>0</v>
      </c>
      <c r="BP82" s="200">
        <f t="shared" si="42"/>
        <v>66</v>
      </c>
      <c r="BQ82" s="200">
        <f t="shared" si="42"/>
        <v>0</v>
      </c>
      <c r="BR82" s="236">
        <f t="shared" si="42"/>
        <v>0</v>
      </c>
      <c r="BS82" s="199">
        <f t="shared" si="42"/>
        <v>0</v>
      </c>
      <c r="BT82" s="200">
        <f t="shared" si="42"/>
        <v>0</v>
      </c>
      <c r="BU82" s="200">
        <f t="shared" si="42"/>
        <v>0</v>
      </c>
      <c r="BV82" s="200">
        <f t="shared" si="42"/>
        <v>0</v>
      </c>
      <c r="BW82" s="200">
        <f t="shared" si="42"/>
        <v>0</v>
      </c>
      <c r="BX82" s="200">
        <f t="shared" si="42"/>
        <v>0</v>
      </c>
      <c r="BY82" s="200">
        <f t="shared" si="42"/>
        <v>0</v>
      </c>
      <c r="BZ82" s="200">
        <f t="shared" si="42"/>
        <v>0</v>
      </c>
      <c r="CA82" s="200">
        <f t="shared" si="42"/>
        <v>0</v>
      </c>
      <c r="CB82" s="200">
        <f t="shared" si="42"/>
        <v>0</v>
      </c>
      <c r="CC82" s="200">
        <f t="shared" si="42"/>
        <v>0</v>
      </c>
      <c r="CD82" s="200">
        <f t="shared" si="42"/>
        <v>0</v>
      </c>
      <c r="CE82" s="200"/>
      <c r="CF82" s="200">
        <f t="shared" si="42"/>
        <v>0</v>
      </c>
      <c r="CG82" s="200">
        <f t="shared" si="42"/>
        <v>0</v>
      </c>
      <c r="CH82" s="200">
        <f t="shared" si="42"/>
        <v>0</v>
      </c>
      <c r="CI82" s="200">
        <f t="shared" si="42"/>
        <v>0</v>
      </c>
      <c r="CJ82" s="200">
        <f t="shared" si="42"/>
        <v>0</v>
      </c>
      <c r="CK82" s="200">
        <f>+CK93</f>
        <v>0</v>
      </c>
      <c r="CL82" s="200">
        <f t="shared" si="42"/>
        <v>0</v>
      </c>
      <c r="CM82" s="200">
        <f t="shared" si="42"/>
        <v>0</v>
      </c>
      <c r="CN82" s="236">
        <f t="shared" si="42"/>
        <v>0</v>
      </c>
      <c r="CO82" s="15"/>
      <c r="CP82" s="15"/>
      <c r="CQ82" s="84"/>
      <c r="CR82" s="84"/>
      <c r="CS82" s="84"/>
    </row>
    <row r="83" spans="5:97" s="18" customFormat="1" ht="14.1" customHeight="1" thickBot="1">
      <c r="E83" s="1977"/>
      <c r="F83" s="1060"/>
      <c r="G83" s="2728" t="s">
        <v>6</v>
      </c>
      <c r="H83" s="2729"/>
      <c r="I83" s="2729"/>
      <c r="J83" s="2729"/>
      <c r="K83" s="2729"/>
      <c r="L83" s="2729"/>
      <c r="M83" s="2729"/>
      <c r="N83" s="2729"/>
      <c r="O83" s="2730"/>
      <c r="P83" s="469"/>
      <c r="Q83" s="470"/>
      <c r="R83" s="471"/>
      <c r="S83" s="471"/>
      <c r="T83" s="471"/>
      <c r="U83" s="471"/>
      <c r="V83" s="470"/>
      <c r="W83" s="584"/>
      <c r="X83" s="473"/>
      <c r="Y83" s="474"/>
      <c r="Z83" s="1862">
        <f>+AA83+AB83</f>
        <v>42</v>
      </c>
      <c r="AA83" s="1425">
        <f>SUM(AA84:AA97)</f>
        <v>24</v>
      </c>
      <c r="AB83" s="1426">
        <f>SUM(AB84:AB97)</f>
        <v>18</v>
      </c>
      <c r="AC83" s="1183"/>
      <c r="AD83" s="493"/>
      <c r="AE83" s="493"/>
      <c r="AF83" s="493"/>
      <c r="AG83" s="493"/>
      <c r="AH83" s="494"/>
      <c r="AI83" s="1115"/>
      <c r="AJ83" s="478"/>
      <c r="AK83" s="479"/>
      <c r="AL83" s="480"/>
      <c r="AM83" s="480"/>
      <c r="AN83" s="481"/>
      <c r="AO83" s="1128"/>
      <c r="AP83" s="1140"/>
      <c r="AQ83" s="1140"/>
      <c r="AR83" s="1141"/>
      <c r="AS83" s="1141"/>
      <c r="AT83" s="1142"/>
      <c r="AU83" s="487"/>
      <c r="AV83" s="486"/>
      <c r="AW83" s="486"/>
      <c r="AX83" s="487"/>
      <c r="AY83" s="487"/>
      <c r="AZ83" s="488"/>
      <c r="BA83" s="485"/>
      <c r="BB83" s="486"/>
      <c r="BC83" s="486"/>
      <c r="BD83" s="487"/>
      <c r="BE83" s="487"/>
      <c r="BF83" s="488"/>
      <c r="BG83" s="485"/>
      <c r="BH83" s="486"/>
      <c r="BI83" s="486"/>
      <c r="BJ83" s="487"/>
      <c r="BK83" s="487"/>
      <c r="BL83" s="488"/>
      <c r="BM83" s="485"/>
      <c r="BN83" s="486"/>
      <c r="BO83" s="486"/>
      <c r="BP83" s="487"/>
      <c r="BQ83" s="487"/>
      <c r="BR83" s="488"/>
      <c r="BS83" s="477"/>
      <c r="BT83" s="489"/>
      <c r="BU83" s="477"/>
      <c r="BV83" s="477"/>
      <c r="BW83" s="477"/>
      <c r="BX83" s="477"/>
      <c r="BY83" s="489"/>
      <c r="BZ83" s="477"/>
      <c r="CA83" s="477"/>
      <c r="CB83" s="477"/>
      <c r="CC83" s="477"/>
      <c r="CD83" s="489"/>
      <c r="CE83" s="489"/>
      <c r="CF83" s="477"/>
      <c r="CG83" s="477"/>
      <c r="CH83" s="477"/>
      <c r="CI83" s="477"/>
      <c r="CJ83" s="489"/>
      <c r="CK83" s="489"/>
      <c r="CL83" s="477"/>
      <c r="CM83" s="477"/>
      <c r="CN83" s="477"/>
      <c r="CQ83" s="84"/>
      <c r="CR83" s="84"/>
      <c r="CS83" s="84"/>
    </row>
    <row r="84" spans="5:97" ht="22.5" customHeight="1">
      <c r="E84" s="1977">
        <f t="shared" si="4"/>
        <v>36</v>
      </c>
      <c r="F84" s="686" t="s">
        <v>188</v>
      </c>
      <c r="G84" s="2716" t="s">
        <v>232</v>
      </c>
      <c r="H84" s="2717"/>
      <c r="I84" s="2717"/>
      <c r="J84" s="2717"/>
      <c r="K84" s="2717"/>
      <c r="L84" s="2717"/>
      <c r="M84" s="2717"/>
      <c r="N84" s="2717"/>
      <c r="O84" s="2718"/>
      <c r="P84" s="497"/>
      <c r="Q84" s="586"/>
      <c r="R84" s="1479" t="s">
        <v>138</v>
      </c>
      <c r="S84" s="587"/>
      <c r="T84" s="585"/>
      <c r="U84" s="587"/>
      <c r="V84" s="585"/>
      <c r="W84" s="587"/>
      <c r="X84" s="588"/>
      <c r="Y84" s="589"/>
      <c r="Z84" s="1392">
        <f>+AC84+AD84</f>
        <v>36</v>
      </c>
      <c r="AA84" s="1338"/>
      <c r="AB84" s="1339"/>
      <c r="AC84" s="1277">
        <f>+AZ84</f>
        <v>2</v>
      </c>
      <c r="AD84" s="1333">
        <f>+AX84</f>
        <v>34</v>
      </c>
      <c r="AE84" s="1440">
        <v>24</v>
      </c>
      <c r="AF84" s="1975">
        <v>12</v>
      </c>
      <c r="AG84" s="440"/>
      <c r="AH84" s="869"/>
      <c r="AI84" s="1116"/>
      <c r="AJ84" s="506"/>
      <c r="AK84" s="507"/>
      <c r="AL84" s="591"/>
      <c r="AM84" s="591"/>
      <c r="AN84" s="1138"/>
      <c r="AO84" s="506"/>
      <c r="AP84" s="592"/>
      <c r="AQ84" s="592"/>
      <c r="AR84" s="591"/>
      <c r="AS84" s="591"/>
      <c r="AT84" s="593"/>
      <c r="AU84" s="1611">
        <f t="shared" ref="AU84" si="43">AX84+AY84+AZ84</f>
        <v>36</v>
      </c>
      <c r="AV84" s="1563"/>
      <c r="AW84" s="1563"/>
      <c r="AX84" s="1564">
        <v>34</v>
      </c>
      <c r="AY84" s="1564"/>
      <c r="AZ84" s="1564">
        <v>2</v>
      </c>
      <c r="BA84" s="1612"/>
      <c r="BB84" s="1563"/>
      <c r="BC84" s="1563"/>
      <c r="BD84" s="1564"/>
      <c r="BE84" s="1564"/>
      <c r="BF84" s="1564"/>
      <c r="BG84" s="497"/>
      <c r="BH84" s="594"/>
      <c r="BI84" s="594"/>
      <c r="BJ84" s="511"/>
      <c r="BK84" s="511"/>
      <c r="BL84" s="511"/>
      <c r="BM84" s="497"/>
      <c r="BN84" s="594"/>
      <c r="BO84" s="594"/>
      <c r="BP84" s="511"/>
      <c r="BQ84" s="511"/>
      <c r="BR84" s="587"/>
      <c r="BS84" s="497">
        <f t="shared" ref="BS84:BS96" si="44">BU84+BV84+BW84</f>
        <v>0</v>
      </c>
      <c r="BT84" s="594"/>
      <c r="BU84" s="511"/>
      <c r="BV84" s="511"/>
      <c r="BW84" s="511"/>
      <c r="BX84" s="497">
        <f t="shared" ref="BX84:BX96" si="45">BZ84+CA84+CB84</f>
        <v>0</v>
      </c>
      <c r="BY84" s="594"/>
      <c r="BZ84" s="511"/>
      <c r="CA84" s="511"/>
      <c r="CB84" s="511"/>
      <c r="CC84" s="497"/>
      <c r="CD84" s="594"/>
      <c r="CE84" s="594"/>
      <c r="CF84" s="511"/>
      <c r="CG84" s="511"/>
      <c r="CH84" s="511"/>
      <c r="CI84" s="497"/>
      <c r="CJ84" s="594"/>
      <c r="CK84" s="594"/>
      <c r="CL84" s="511"/>
      <c r="CM84" s="511"/>
      <c r="CN84" s="587"/>
      <c r="CO84" s="18"/>
      <c r="CP84" s="18"/>
    </row>
    <row r="85" spans="5:97" ht="23.25" customHeight="1">
      <c r="E85" s="1977">
        <f t="shared" si="4"/>
        <v>36</v>
      </c>
      <c r="F85" s="661" t="s">
        <v>189</v>
      </c>
      <c r="G85" s="2367" t="s">
        <v>140</v>
      </c>
      <c r="H85" s="2368"/>
      <c r="I85" s="2368"/>
      <c r="J85" s="2368"/>
      <c r="K85" s="2368"/>
      <c r="L85" s="2368"/>
      <c r="M85" s="2368"/>
      <c r="N85" s="2368"/>
      <c r="O85" s="2369"/>
      <c r="P85" s="596"/>
      <c r="Q85" s="690"/>
      <c r="R85" s="1876"/>
      <c r="S85" s="1324"/>
      <c r="T85" s="1480"/>
      <c r="U85" s="1874" t="s">
        <v>138</v>
      </c>
      <c r="V85" s="595"/>
      <c r="W85" s="597"/>
      <c r="X85" s="439"/>
      <c r="Y85" s="598"/>
      <c r="Z85" s="1392">
        <f t="shared" ref="Z85:Z96" si="46">+AC85+AD85</f>
        <v>36</v>
      </c>
      <c r="AA85" s="1253"/>
      <c r="AB85" s="1181"/>
      <c r="AC85" s="1278">
        <f>+AZ85</f>
        <v>0</v>
      </c>
      <c r="AD85" s="689">
        <f>AL85+AR85+AX85+BD85+BJ85+BP85+BU85+BZ85</f>
        <v>36</v>
      </c>
      <c r="AE85" s="1440">
        <v>24</v>
      </c>
      <c r="AF85" s="1975">
        <v>12</v>
      </c>
      <c r="AG85" s="1269"/>
      <c r="AH85" s="597"/>
      <c r="AI85" s="1117"/>
      <c r="AJ85" s="925"/>
      <c r="AK85" s="1285"/>
      <c r="AL85" s="599"/>
      <c r="AM85" s="599"/>
      <c r="AN85" s="1139"/>
      <c r="AO85" s="1089"/>
      <c r="AP85" s="431"/>
      <c r="AQ85" s="431"/>
      <c r="AR85" s="599"/>
      <c r="AS85" s="599"/>
      <c r="AT85" s="600"/>
      <c r="AU85" s="1608"/>
      <c r="AV85" s="1613"/>
      <c r="AW85" s="1613"/>
      <c r="AX85" s="1432"/>
      <c r="AY85" s="1432"/>
      <c r="AZ85" s="1432"/>
      <c r="BA85" s="738"/>
      <c r="BB85" s="1613"/>
      <c r="BC85" s="1613"/>
      <c r="BD85" s="1432"/>
      <c r="BE85" s="1432"/>
      <c r="BF85" s="1432"/>
      <c r="BG85" s="518"/>
      <c r="BH85" s="601"/>
      <c r="BI85" s="601"/>
      <c r="BJ85" s="1287"/>
      <c r="BK85" s="1287"/>
      <c r="BL85" s="1287"/>
      <c r="BM85" s="518">
        <v>36</v>
      </c>
      <c r="BN85" s="601"/>
      <c r="BO85" s="601"/>
      <c r="BP85" s="1287">
        <f>+BM85</f>
        <v>36</v>
      </c>
      <c r="BQ85" s="1287"/>
      <c r="BR85" s="597"/>
      <c r="BS85" s="518">
        <f t="shared" si="44"/>
        <v>0</v>
      </c>
      <c r="BT85" s="601"/>
      <c r="BU85" s="1287"/>
      <c r="BV85" s="1287"/>
      <c r="BW85" s="1287"/>
      <c r="BX85" s="518">
        <f t="shared" si="45"/>
        <v>0</v>
      </c>
      <c r="BY85" s="601"/>
      <c r="BZ85" s="1287"/>
      <c r="CA85" s="1287"/>
      <c r="CB85" s="1287"/>
      <c r="CC85" s="518"/>
      <c r="CD85" s="601"/>
      <c r="CE85" s="601"/>
      <c r="CF85" s="1287"/>
      <c r="CG85" s="1287"/>
      <c r="CH85" s="1287"/>
      <c r="CI85" s="518"/>
      <c r="CJ85" s="601"/>
      <c r="CK85" s="601"/>
      <c r="CL85" s="1287"/>
      <c r="CM85" s="1287"/>
      <c r="CN85" s="597"/>
      <c r="CO85" s="18"/>
      <c r="CP85" s="18"/>
    </row>
    <row r="86" spans="5:97" ht="45" customHeight="1">
      <c r="E86" s="1977">
        <f t="shared" si="4"/>
        <v>42</v>
      </c>
      <c r="F86" s="661" t="s">
        <v>190</v>
      </c>
      <c r="G86" s="2367" t="s">
        <v>253</v>
      </c>
      <c r="H86" s="2368"/>
      <c r="I86" s="2368"/>
      <c r="J86" s="2368"/>
      <c r="K86" s="2368"/>
      <c r="L86" s="2368"/>
      <c r="M86" s="2368"/>
      <c r="N86" s="2368"/>
      <c r="O86" s="2369"/>
      <c r="P86" s="596"/>
      <c r="Q86" s="690"/>
      <c r="R86" s="1876"/>
      <c r="S86" s="981"/>
      <c r="T86" s="1480" t="s">
        <v>138</v>
      </c>
      <c r="U86" s="1473"/>
      <c r="V86" s="1328"/>
      <c r="W86" s="1324"/>
      <c r="X86" s="439"/>
      <c r="Y86" s="598"/>
      <c r="Z86" s="1396">
        <f t="shared" si="46"/>
        <v>42</v>
      </c>
      <c r="AA86" s="1438"/>
      <c r="AB86" s="1439"/>
      <c r="AC86" s="1320">
        <f>AN86+AT86+AZ86+BF86+BL86+BR86+BW86+CB86</f>
        <v>0</v>
      </c>
      <c r="AD86" s="689">
        <f>AL86+AR86+AX86+BD86+BJ86+BP86+BU86+BZ86</f>
        <v>42</v>
      </c>
      <c r="AE86" s="1440">
        <v>18</v>
      </c>
      <c r="AF86" s="1976">
        <v>24</v>
      </c>
      <c r="AG86" s="690"/>
      <c r="AH86" s="1324"/>
      <c r="AI86" s="1441"/>
      <c r="AJ86" s="1303"/>
      <c r="AK86" s="1306"/>
      <c r="AL86" s="1073"/>
      <c r="AM86" s="1073"/>
      <c r="AN86" s="1442"/>
      <c r="AO86" s="1304"/>
      <c r="AP86" s="1074"/>
      <c r="AQ86" s="1074"/>
      <c r="AR86" s="1073"/>
      <c r="AS86" s="1073"/>
      <c r="AT86" s="1133"/>
      <c r="AU86" s="1340"/>
      <c r="AV86" s="1601"/>
      <c r="AW86" s="1601"/>
      <c r="AX86" s="1602"/>
      <c r="AY86" s="1602"/>
      <c r="AZ86" s="1602"/>
      <c r="BA86" s="1343"/>
      <c r="BB86" s="1601"/>
      <c r="BC86" s="1601"/>
      <c r="BD86" s="1602"/>
      <c r="BE86" s="1602"/>
      <c r="BF86" s="1602"/>
      <c r="BG86" s="1423">
        <v>42</v>
      </c>
      <c r="BH86" s="693"/>
      <c r="BI86" s="693"/>
      <c r="BJ86" s="689">
        <f>+BG86</f>
        <v>42</v>
      </c>
      <c r="BK86" s="689"/>
      <c r="BL86" s="689"/>
      <c r="BM86" s="1423"/>
      <c r="BN86" s="693"/>
      <c r="BO86" s="693"/>
      <c r="BP86" s="689"/>
      <c r="BQ86" s="689"/>
      <c r="BR86" s="1324"/>
      <c r="BS86" s="518">
        <f t="shared" si="44"/>
        <v>0</v>
      </c>
      <c r="BT86" s="601"/>
      <c r="BU86" s="1287"/>
      <c r="BV86" s="1287"/>
      <c r="BW86" s="1287"/>
      <c r="BX86" s="518">
        <f t="shared" si="45"/>
        <v>0</v>
      </c>
      <c r="BY86" s="601"/>
      <c r="BZ86" s="1287"/>
      <c r="CA86" s="1287"/>
      <c r="CB86" s="1287"/>
      <c r="CC86" s="518"/>
      <c r="CD86" s="601"/>
      <c r="CE86" s="601"/>
      <c r="CF86" s="1287"/>
      <c r="CG86" s="1287"/>
      <c r="CH86" s="1287"/>
      <c r="CI86" s="518"/>
      <c r="CJ86" s="601"/>
      <c r="CK86" s="601"/>
      <c r="CL86" s="1287"/>
      <c r="CM86" s="1287"/>
      <c r="CN86" s="597"/>
      <c r="CO86" s="18"/>
      <c r="CP86" s="18"/>
    </row>
    <row r="87" spans="5:97" ht="14.1" customHeight="1">
      <c r="E87" s="1977">
        <f t="shared" si="4"/>
        <v>76</v>
      </c>
      <c r="F87" s="661" t="s">
        <v>191</v>
      </c>
      <c r="G87" s="2367" t="s">
        <v>141</v>
      </c>
      <c r="H87" s="2368"/>
      <c r="I87" s="2368"/>
      <c r="J87" s="2368"/>
      <c r="K87" s="2368"/>
      <c r="L87" s="2368"/>
      <c r="M87" s="2368"/>
      <c r="N87" s="2368"/>
      <c r="O87" s="2369"/>
      <c r="P87" s="596"/>
      <c r="Q87" s="690"/>
      <c r="R87" s="1876" t="s">
        <v>139</v>
      </c>
      <c r="S87" s="1324"/>
      <c r="T87" s="1480"/>
      <c r="U87" s="1473"/>
      <c r="V87" s="595"/>
      <c r="W87" s="597"/>
      <c r="X87" s="439"/>
      <c r="Y87" s="598"/>
      <c r="Z87" s="1392">
        <f t="shared" si="46"/>
        <v>64</v>
      </c>
      <c r="AA87" s="1582">
        <f>AK87+AP87+AV87+BB87+BH87+BN87+BT87+BY87</f>
        <v>6</v>
      </c>
      <c r="AB87" s="428">
        <f>+AW87</f>
        <v>6</v>
      </c>
      <c r="AC87" s="1278">
        <f>+AZ87</f>
        <v>0</v>
      </c>
      <c r="AD87" s="1287">
        <f>+AU87+BA87</f>
        <v>64</v>
      </c>
      <c r="AE87" s="440">
        <v>20</v>
      </c>
      <c r="AF87" s="998">
        <v>44</v>
      </c>
      <c r="AG87" s="1269"/>
      <c r="AH87" s="597"/>
      <c r="AI87" s="1117"/>
      <c r="AJ87" s="925"/>
      <c r="AK87" s="1285"/>
      <c r="AL87" s="599"/>
      <c r="AM87" s="599"/>
      <c r="AN87" s="1139"/>
      <c r="AO87" s="1089"/>
      <c r="AP87" s="431"/>
      <c r="AQ87" s="431"/>
      <c r="AR87" s="599"/>
      <c r="AS87" s="599"/>
      <c r="AT87" s="600"/>
      <c r="AU87" s="1608">
        <f>+AX87+AZ87</f>
        <v>64</v>
      </c>
      <c r="AV87" s="1613">
        <v>6</v>
      </c>
      <c r="AW87" s="1613">
        <v>6</v>
      </c>
      <c r="AX87" s="1432">
        <v>64</v>
      </c>
      <c r="AY87" s="1432"/>
      <c r="AZ87" s="1432"/>
      <c r="BA87" s="738"/>
      <c r="BB87" s="1613"/>
      <c r="BC87" s="1613"/>
      <c r="BD87" s="1432"/>
      <c r="BE87" s="1432"/>
      <c r="BF87" s="1432"/>
      <c r="BG87" s="518"/>
      <c r="BH87" s="601"/>
      <c r="BI87" s="601"/>
      <c r="BJ87" s="1287"/>
      <c r="BK87" s="1287"/>
      <c r="BL87" s="1287"/>
      <c r="BM87" s="518"/>
      <c r="BN87" s="601"/>
      <c r="BO87" s="601"/>
      <c r="BP87" s="1287"/>
      <c r="BQ87" s="1287"/>
      <c r="BR87" s="597"/>
      <c r="BS87" s="518">
        <f t="shared" si="44"/>
        <v>0</v>
      </c>
      <c r="BT87" s="601"/>
      <c r="BU87" s="1287"/>
      <c r="BV87" s="1287"/>
      <c r="BW87" s="1287"/>
      <c r="BX87" s="518">
        <f t="shared" si="45"/>
        <v>0</v>
      </c>
      <c r="BY87" s="601"/>
      <c r="BZ87" s="1287"/>
      <c r="CA87" s="1287"/>
      <c r="CB87" s="1287"/>
      <c r="CC87" s="518"/>
      <c r="CD87" s="601"/>
      <c r="CE87" s="601"/>
      <c r="CF87" s="1287"/>
      <c r="CG87" s="1287"/>
      <c r="CH87" s="1287"/>
      <c r="CI87" s="518"/>
      <c r="CJ87" s="601"/>
      <c r="CK87" s="601"/>
      <c r="CL87" s="1287"/>
      <c r="CM87" s="1287"/>
      <c r="CN87" s="597"/>
      <c r="CO87" s="18"/>
      <c r="CP87" s="18"/>
    </row>
    <row r="88" spans="5:97" ht="14.1" customHeight="1">
      <c r="E88" s="1977">
        <f t="shared" si="4"/>
        <v>76</v>
      </c>
      <c r="F88" s="661" t="s">
        <v>24</v>
      </c>
      <c r="G88" s="2367" t="s">
        <v>142</v>
      </c>
      <c r="H88" s="2368"/>
      <c r="I88" s="2368"/>
      <c r="J88" s="2368"/>
      <c r="K88" s="2368"/>
      <c r="L88" s="2368"/>
      <c r="M88" s="2368"/>
      <c r="N88" s="2368"/>
      <c r="O88" s="2369"/>
      <c r="P88" s="596"/>
      <c r="Q88" s="690"/>
      <c r="R88" s="1876" t="s">
        <v>139</v>
      </c>
      <c r="S88" s="1324"/>
      <c r="T88" s="1480"/>
      <c r="U88" s="1473"/>
      <c r="V88" s="595"/>
      <c r="W88" s="597"/>
      <c r="X88" s="439"/>
      <c r="Y88" s="598"/>
      <c r="Z88" s="1392">
        <f t="shared" si="46"/>
        <v>64</v>
      </c>
      <c r="AA88" s="1582">
        <f>AK88+AP88+AV88+BB88+BH88+BN88+BT88+BY88</f>
        <v>6</v>
      </c>
      <c r="AB88" s="428">
        <f>+AW88</f>
        <v>6</v>
      </c>
      <c r="AC88" s="1278">
        <f>AN88+AT88+AZ88+BF88+BL88+BR88+BW88+CB88</f>
        <v>0</v>
      </c>
      <c r="AD88" s="1287">
        <f>AL88+AR88+AX88+BD88+BJ88+BP88+BU88+BZ88</f>
        <v>64</v>
      </c>
      <c r="AE88" s="440">
        <v>44</v>
      </c>
      <c r="AF88" s="998">
        <v>20</v>
      </c>
      <c r="AG88" s="1269"/>
      <c r="AH88" s="597"/>
      <c r="AI88" s="1117"/>
      <c r="AJ88" s="925"/>
      <c r="AK88" s="1285"/>
      <c r="AL88" s="599"/>
      <c r="AM88" s="599"/>
      <c r="AN88" s="1139"/>
      <c r="AO88" s="1089"/>
      <c r="AP88" s="431"/>
      <c r="AQ88" s="431"/>
      <c r="AR88" s="599"/>
      <c r="AS88" s="599"/>
      <c r="AT88" s="600"/>
      <c r="AU88" s="1608">
        <f>+AX88+AZ88</f>
        <v>64</v>
      </c>
      <c r="AV88" s="1613">
        <v>6</v>
      </c>
      <c r="AW88" s="1613">
        <v>6</v>
      </c>
      <c r="AX88" s="1432">
        <v>64</v>
      </c>
      <c r="AY88" s="1432"/>
      <c r="AZ88" s="1432"/>
      <c r="BA88" s="738"/>
      <c r="BB88" s="1613"/>
      <c r="BC88" s="1613"/>
      <c r="BD88" s="1432"/>
      <c r="BE88" s="1432"/>
      <c r="BF88" s="1432"/>
      <c r="BG88" s="518"/>
      <c r="BH88" s="601"/>
      <c r="BI88" s="601"/>
      <c r="BJ88" s="1287"/>
      <c r="BK88" s="1287"/>
      <c r="BL88" s="1287"/>
      <c r="BM88" s="518"/>
      <c r="BN88" s="601"/>
      <c r="BO88" s="601"/>
      <c r="BP88" s="1287"/>
      <c r="BQ88" s="1287"/>
      <c r="BR88" s="597"/>
      <c r="BS88" s="518">
        <f t="shared" si="44"/>
        <v>0</v>
      </c>
      <c r="BT88" s="601"/>
      <c r="BU88" s="1287"/>
      <c r="BV88" s="1287"/>
      <c r="BW88" s="1287"/>
      <c r="BX88" s="518">
        <f t="shared" si="45"/>
        <v>0</v>
      </c>
      <c r="BY88" s="601"/>
      <c r="BZ88" s="1287"/>
      <c r="CA88" s="1287"/>
      <c r="CB88" s="1287"/>
      <c r="CC88" s="518"/>
      <c r="CD88" s="601"/>
      <c r="CE88" s="601"/>
      <c r="CF88" s="1287"/>
      <c r="CG88" s="1287"/>
      <c r="CH88" s="1287"/>
      <c r="CI88" s="518"/>
      <c r="CJ88" s="601"/>
      <c r="CK88" s="601"/>
      <c r="CL88" s="1287"/>
      <c r="CM88" s="1287"/>
      <c r="CN88" s="597"/>
      <c r="CO88" s="18"/>
      <c r="CP88" s="18"/>
    </row>
    <row r="89" spans="5:97" ht="15.75" customHeight="1">
      <c r="E89" s="1977">
        <f t="shared" ref="E89:E146" si="47">SUM(Z89:AB89)</f>
        <v>68</v>
      </c>
      <c r="F89" s="661" t="s">
        <v>192</v>
      </c>
      <c r="G89" s="2367" t="s">
        <v>143</v>
      </c>
      <c r="H89" s="2368"/>
      <c r="I89" s="2368"/>
      <c r="J89" s="2368"/>
      <c r="K89" s="2368"/>
      <c r="L89" s="2368"/>
      <c r="M89" s="2368"/>
      <c r="N89" s="2368"/>
      <c r="O89" s="2369"/>
      <c r="P89" s="596"/>
      <c r="Q89" s="690"/>
      <c r="R89" s="1876" t="s">
        <v>138</v>
      </c>
      <c r="S89" s="1324"/>
      <c r="T89" s="1480"/>
      <c r="U89" s="1473"/>
      <c r="V89" s="595"/>
      <c r="W89" s="597"/>
      <c r="X89" s="439"/>
      <c r="Y89" s="598"/>
      <c r="Z89" s="1392">
        <f t="shared" si="46"/>
        <v>68</v>
      </c>
      <c r="AA89" s="1582"/>
      <c r="AB89" s="428"/>
      <c r="AC89" s="1278">
        <f>AN89+AT89+AZ89+BF89+BL89+BR89+BW89+CB89</f>
        <v>0</v>
      </c>
      <c r="AD89" s="1287">
        <f>AL89+AR89+AX89+BD89+BJ89+BP89+BU89+BZ89</f>
        <v>68</v>
      </c>
      <c r="AE89" s="440">
        <v>36</v>
      </c>
      <c r="AF89" s="998">
        <v>32</v>
      </c>
      <c r="AG89" s="1269"/>
      <c r="AH89" s="597"/>
      <c r="AI89" s="1117"/>
      <c r="AJ89" s="925"/>
      <c r="AK89" s="1285"/>
      <c r="AL89" s="599"/>
      <c r="AM89" s="599"/>
      <c r="AN89" s="1139"/>
      <c r="AO89" s="1089"/>
      <c r="AP89" s="431"/>
      <c r="AQ89" s="431"/>
      <c r="AR89" s="599"/>
      <c r="AS89" s="599"/>
      <c r="AT89" s="600"/>
      <c r="AU89" s="1608">
        <f>+AX89</f>
        <v>68</v>
      </c>
      <c r="AV89" s="1608"/>
      <c r="AW89" s="1608"/>
      <c r="AX89" s="1608">
        <v>68</v>
      </c>
      <c r="AY89" s="1608"/>
      <c r="AZ89" s="1608"/>
      <c r="BA89" s="738"/>
      <c r="BB89" s="1613"/>
      <c r="BC89" s="1613"/>
      <c r="BD89" s="1432"/>
      <c r="BE89" s="1432"/>
      <c r="BF89" s="1432"/>
      <c r="BG89" s="518"/>
      <c r="BH89" s="601"/>
      <c r="BI89" s="601"/>
      <c r="BJ89" s="1287"/>
      <c r="BK89" s="1287"/>
      <c r="BL89" s="1287"/>
      <c r="BM89" s="518"/>
      <c r="BN89" s="601"/>
      <c r="BO89" s="601"/>
      <c r="BP89" s="1287"/>
      <c r="BQ89" s="1287"/>
      <c r="BR89" s="597"/>
      <c r="BS89" s="518">
        <f t="shared" si="44"/>
        <v>0</v>
      </c>
      <c r="BT89" s="601"/>
      <c r="BU89" s="1287"/>
      <c r="BV89" s="1287"/>
      <c r="BW89" s="1287"/>
      <c r="BX89" s="518">
        <f t="shared" si="45"/>
        <v>0</v>
      </c>
      <c r="BY89" s="601"/>
      <c r="BZ89" s="1287"/>
      <c r="CA89" s="1287"/>
      <c r="CB89" s="1287"/>
      <c r="CC89" s="518"/>
      <c r="CD89" s="601"/>
      <c r="CE89" s="601"/>
      <c r="CF89" s="1287"/>
      <c r="CG89" s="1287"/>
      <c r="CH89" s="1287"/>
      <c r="CI89" s="518"/>
      <c r="CJ89" s="601"/>
      <c r="CK89" s="601"/>
      <c r="CL89" s="1287"/>
      <c r="CM89" s="1287"/>
      <c r="CN89" s="597"/>
    </row>
    <row r="90" spans="5:97" ht="14.25" customHeight="1">
      <c r="E90" s="1977">
        <f t="shared" si="47"/>
        <v>76</v>
      </c>
      <c r="F90" s="661" t="s">
        <v>193</v>
      </c>
      <c r="G90" s="2367" t="s">
        <v>233</v>
      </c>
      <c r="H90" s="2368"/>
      <c r="I90" s="2368"/>
      <c r="J90" s="2368"/>
      <c r="K90" s="2368"/>
      <c r="L90" s="2368"/>
      <c r="M90" s="2368"/>
      <c r="N90" s="2368"/>
      <c r="O90" s="2369"/>
      <c r="P90" s="596"/>
      <c r="Q90" s="690"/>
      <c r="R90" s="1876" t="s">
        <v>139</v>
      </c>
      <c r="S90" s="1324"/>
      <c r="T90" s="1480"/>
      <c r="U90" s="1473"/>
      <c r="V90" s="595"/>
      <c r="W90" s="597"/>
      <c r="X90" s="439"/>
      <c r="Y90" s="598"/>
      <c r="Z90" s="1392">
        <f t="shared" si="46"/>
        <v>64</v>
      </c>
      <c r="AA90" s="1582">
        <f>AK90+AP90+AV90+BB90+BH90+BN90+BT90+BY90</f>
        <v>6</v>
      </c>
      <c r="AB90" s="428">
        <f>+AW90</f>
        <v>6</v>
      </c>
      <c r="AC90" s="1278">
        <f>AN90+AT90+AZ90+BF90+BL90+BR90+BW90+CB90</f>
        <v>0</v>
      </c>
      <c r="AD90" s="1287">
        <f>AL90+AR90+AX90+BD90+BJ90+BP90+BU90+BZ90</f>
        <v>64</v>
      </c>
      <c r="AE90" s="440">
        <v>44</v>
      </c>
      <c r="AF90" s="998">
        <v>20</v>
      </c>
      <c r="AG90" s="1269"/>
      <c r="AH90" s="597"/>
      <c r="AI90" s="1117"/>
      <c r="AJ90" s="925"/>
      <c r="AK90" s="1285"/>
      <c r="AL90" s="599"/>
      <c r="AM90" s="599"/>
      <c r="AN90" s="1139"/>
      <c r="AO90" s="1089"/>
      <c r="AP90" s="431"/>
      <c r="AQ90" s="431"/>
      <c r="AR90" s="599"/>
      <c r="AS90" s="599"/>
      <c r="AT90" s="600"/>
      <c r="AU90" s="1608">
        <f t="shared" ref="AU90:AU93" si="48">+AX90+AZ90</f>
        <v>64</v>
      </c>
      <c r="AV90" s="1613">
        <v>6</v>
      </c>
      <c r="AW90" s="1613">
        <v>6</v>
      </c>
      <c r="AX90" s="1608">
        <v>64</v>
      </c>
      <c r="AY90" s="1608"/>
      <c r="AZ90" s="1608"/>
      <c r="BA90" s="738"/>
      <c r="BB90" s="1613"/>
      <c r="BC90" s="1613"/>
      <c r="BD90" s="1432"/>
      <c r="BE90" s="1432"/>
      <c r="BF90" s="1432"/>
      <c r="BG90" s="518"/>
      <c r="BH90" s="601"/>
      <c r="BI90" s="601"/>
      <c r="BJ90" s="1287"/>
      <c r="BK90" s="1287"/>
      <c r="BL90" s="1287"/>
      <c r="BM90" s="518"/>
      <c r="BN90" s="601"/>
      <c r="BO90" s="601"/>
      <c r="BP90" s="1287"/>
      <c r="BQ90" s="1287"/>
      <c r="BR90" s="597"/>
      <c r="BS90" s="518">
        <f t="shared" si="44"/>
        <v>0</v>
      </c>
      <c r="BT90" s="601"/>
      <c r="BU90" s="1287"/>
      <c r="BV90" s="1287"/>
      <c r="BW90" s="1287"/>
      <c r="BX90" s="518">
        <f t="shared" si="45"/>
        <v>0</v>
      </c>
      <c r="BY90" s="601"/>
      <c r="BZ90" s="1287"/>
      <c r="CA90" s="1287"/>
      <c r="CB90" s="1287"/>
      <c r="CC90" s="518"/>
      <c r="CD90" s="601"/>
      <c r="CE90" s="601"/>
      <c r="CF90" s="1287"/>
      <c r="CG90" s="1287"/>
      <c r="CH90" s="1287"/>
      <c r="CI90" s="518"/>
      <c r="CJ90" s="601"/>
      <c r="CK90" s="601"/>
      <c r="CL90" s="1287"/>
      <c r="CM90" s="1287"/>
      <c r="CN90" s="597"/>
      <c r="CO90" s="18"/>
      <c r="CP90" s="18"/>
    </row>
    <row r="91" spans="5:97" ht="15" customHeight="1">
      <c r="E91" s="1977">
        <f t="shared" si="47"/>
        <v>36</v>
      </c>
      <c r="F91" s="661" t="s">
        <v>194</v>
      </c>
      <c r="G91" s="2370" t="s">
        <v>144</v>
      </c>
      <c r="H91" s="2371"/>
      <c r="I91" s="2371"/>
      <c r="J91" s="2371"/>
      <c r="K91" s="2371"/>
      <c r="L91" s="2371"/>
      <c r="M91" s="2371"/>
      <c r="N91" s="2371"/>
      <c r="O91" s="2372"/>
      <c r="P91" s="596"/>
      <c r="Q91" s="690"/>
      <c r="R91" s="1323"/>
      <c r="S91" s="1324" t="s">
        <v>138</v>
      </c>
      <c r="T91" s="1480"/>
      <c r="U91" s="1473"/>
      <c r="V91" s="595"/>
      <c r="W91" s="597"/>
      <c r="X91" s="439"/>
      <c r="Y91" s="598"/>
      <c r="Z91" s="1392">
        <f t="shared" si="46"/>
        <v>36</v>
      </c>
      <c r="AA91" s="1253"/>
      <c r="AB91" s="1181"/>
      <c r="AC91" s="1278">
        <f>AN91+AT91+AZ91+BF91+BL91+BR91+BW91+CB91</f>
        <v>0</v>
      </c>
      <c r="AD91" s="1287">
        <f>AL91+AR91+AX91+BD91+BJ91+BP91+BU91+BZ91</f>
        <v>36</v>
      </c>
      <c r="AE91" s="440">
        <v>26</v>
      </c>
      <c r="AF91" s="998">
        <v>10</v>
      </c>
      <c r="AG91" s="1269"/>
      <c r="AH91" s="597"/>
      <c r="AI91" s="1117"/>
      <c r="AJ91" s="925"/>
      <c r="AK91" s="1285"/>
      <c r="AL91" s="599"/>
      <c r="AM91" s="599"/>
      <c r="AN91" s="1139"/>
      <c r="AO91" s="1089"/>
      <c r="AP91" s="431"/>
      <c r="AQ91" s="431"/>
      <c r="AR91" s="599"/>
      <c r="AS91" s="599"/>
      <c r="AT91" s="600"/>
      <c r="AU91" s="1608"/>
      <c r="AV91" s="1608"/>
      <c r="AW91" s="1608"/>
      <c r="AX91" s="1608"/>
      <c r="AY91" s="1608"/>
      <c r="AZ91" s="1608"/>
      <c r="BA91" s="738">
        <v>36</v>
      </c>
      <c r="BB91" s="1613"/>
      <c r="BC91" s="1613"/>
      <c r="BD91" s="1432">
        <f>+BA91</f>
        <v>36</v>
      </c>
      <c r="BE91" s="1432"/>
      <c r="BF91" s="1432"/>
      <c r="BG91" s="518"/>
      <c r="BH91" s="601"/>
      <c r="BI91" s="601"/>
      <c r="BJ91" s="1287"/>
      <c r="BK91" s="1287"/>
      <c r="BL91" s="1287"/>
      <c r="BM91" s="518"/>
      <c r="BN91" s="601"/>
      <c r="BO91" s="601"/>
      <c r="BP91" s="1287"/>
      <c r="BQ91" s="1287"/>
      <c r="BR91" s="597"/>
      <c r="BS91" s="518">
        <f t="shared" si="44"/>
        <v>0</v>
      </c>
      <c r="BT91" s="601"/>
      <c r="BU91" s="1287"/>
      <c r="BV91" s="1287"/>
      <c r="BW91" s="1287"/>
      <c r="BX91" s="518">
        <f t="shared" si="45"/>
        <v>0</v>
      </c>
      <c r="BY91" s="601"/>
      <c r="BZ91" s="1287"/>
      <c r="CA91" s="1287"/>
      <c r="CB91" s="1287"/>
      <c r="CC91" s="518"/>
      <c r="CD91" s="601"/>
      <c r="CE91" s="601"/>
      <c r="CF91" s="1287"/>
      <c r="CG91" s="1287"/>
      <c r="CH91" s="1287"/>
      <c r="CI91" s="518"/>
      <c r="CJ91" s="601"/>
      <c r="CK91" s="601"/>
      <c r="CL91" s="1287"/>
      <c r="CM91" s="1287"/>
      <c r="CN91" s="597"/>
      <c r="CO91" s="18"/>
      <c r="CP91" s="18"/>
    </row>
    <row r="92" spans="5:97" ht="16.5" customHeight="1">
      <c r="E92" s="1977">
        <f t="shared" si="47"/>
        <v>36</v>
      </c>
      <c r="F92" s="661" t="s">
        <v>195</v>
      </c>
      <c r="G92" s="2367" t="s">
        <v>145</v>
      </c>
      <c r="H92" s="2368"/>
      <c r="I92" s="2368"/>
      <c r="J92" s="2368"/>
      <c r="K92" s="2368"/>
      <c r="L92" s="2368"/>
      <c r="M92" s="2368"/>
      <c r="N92" s="2368"/>
      <c r="O92" s="2369"/>
      <c r="P92" s="596"/>
      <c r="Q92" s="690"/>
      <c r="R92" s="1879" t="s">
        <v>138</v>
      </c>
      <c r="S92" s="1324"/>
      <c r="T92" s="1480"/>
      <c r="U92" s="1473"/>
      <c r="V92" s="595"/>
      <c r="W92" s="597"/>
      <c r="X92" s="439"/>
      <c r="Y92" s="598"/>
      <c r="Z92" s="1392">
        <f t="shared" si="46"/>
        <v>36</v>
      </c>
      <c r="AA92" s="1253"/>
      <c r="AB92" s="1181"/>
      <c r="AC92" s="1278">
        <f>AN92+AT92+AZ92+BF92+BL92+BR92+BW92+CB92+CN92</f>
        <v>0</v>
      </c>
      <c r="AD92" s="1287">
        <f>AL92+AR92+AX92+BD92+BJ92+BP92+BU92+BZ92+CF92+CL92</f>
        <v>36</v>
      </c>
      <c r="AE92" s="440">
        <v>24</v>
      </c>
      <c r="AF92" s="998">
        <v>12</v>
      </c>
      <c r="AG92" s="1269"/>
      <c r="AH92" s="597"/>
      <c r="AI92" s="1117"/>
      <c r="AJ92" s="925"/>
      <c r="AK92" s="1285"/>
      <c r="AL92" s="599"/>
      <c r="AM92" s="599"/>
      <c r="AN92" s="1139"/>
      <c r="AO92" s="1089"/>
      <c r="AP92" s="431"/>
      <c r="AQ92" s="431"/>
      <c r="AR92" s="599"/>
      <c r="AS92" s="599"/>
      <c r="AT92" s="600"/>
      <c r="AU92" s="1608">
        <f t="shared" si="48"/>
        <v>36</v>
      </c>
      <c r="AV92" s="1608"/>
      <c r="AW92" s="1608"/>
      <c r="AX92" s="1608">
        <v>36</v>
      </c>
      <c r="AY92" s="1608"/>
      <c r="AZ92" s="1608"/>
      <c r="BA92" s="738"/>
      <c r="BB92" s="1613"/>
      <c r="BC92" s="1613"/>
      <c r="BD92" s="1432"/>
      <c r="BE92" s="1432"/>
      <c r="BF92" s="1432"/>
      <c r="BG92" s="518"/>
      <c r="BH92" s="601"/>
      <c r="BI92" s="601"/>
      <c r="BJ92" s="1287"/>
      <c r="BK92" s="1287"/>
      <c r="BL92" s="1287"/>
      <c r="BM92" s="518"/>
      <c r="BN92" s="601"/>
      <c r="BO92" s="601"/>
      <c r="BP92" s="1287"/>
      <c r="BQ92" s="1287"/>
      <c r="BR92" s="597"/>
      <c r="BS92" s="518">
        <f t="shared" si="44"/>
        <v>0</v>
      </c>
      <c r="BT92" s="601"/>
      <c r="BU92" s="1287"/>
      <c r="BV92" s="1287"/>
      <c r="BW92" s="1287"/>
      <c r="BX92" s="518">
        <f t="shared" si="45"/>
        <v>0</v>
      </c>
      <c r="BY92" s="601"/>
      <c r="BZ92" s="1287"/>
      <c r="CA92" s="1287"/>
      <c r="CB92" s="1287"/>
      <c r="CC92" s="518"/>
      <c r="CD92" s="601"/>
      <c r="CE92" s="601"/>
      <c r="CF92" s="1287"/>
      <c r="CG92" s="1287"/>
      <c r="CH92" s="1287"/>
      <c r="CI92" s="518"/>
      <c r="CJ92" s="601"/>
      <c r="CK92" s="601"/>
      <c r="CL92" s="1287"/>
      <c r="CM92" s="1287"/>
      <c r="CN92" s="597"/>
      <c r="CO92" s="18"/>
      <c r="CP92" s="18"/>
    </row>
    <row r="93" spans="5:97" ht="16.5" customHeight="1">
      <c r="E93" s="1977">
        <f t="shared" si="47"/>
        <v>36</v>
      </c>
      <c r="F93" s="661" t="s">
        <v>196</v>
      </c>
      <c r="G93" s="2367" t="s">
        <v>146</v>
      </c>
      <c r="H93" s="2368"/>
      <c r="I93" s="2368"/>
      <c r="J93" s="2368"/>
      <c r="K93" s="2368"/>
      <c r="L93" s="2368"/>
      <c r="M93" s="2368"/>
      <c r="N93" s="2368"/>
      <c r="O93" s="2369"/>
      <c r="P93" s="596"/>
      <c r="Q93" s="690"/>
      <c r="R93" s="1879" t="s">
        <v>138</v>
      </c>
      <c r="S93" s="1324"/>
      <c r="T93" s="1480"/>
      <c r="U93" s="1473"/>
      <c r="V93" s="595"/>
      <c r="W93" s="597"/>
      <c r="X93" s="439"/>
      <c r="Y93" s="598"/>
      <c r="Z93" s="1392">
        <f t="shared" si="46"/>
        <v>36</v>
      </c>
      <c r="AA93" s="1253"/>
      <c r="AB93" s="1181"/>
      <c r="AC93" s="1278">
        <f>AN93+AT93+AZ93+BF93+BL93+BR93+BW93+CB93+CH93+CN93</f>
        <v>0</v>
      </c>
      <c r="AD93" s="1287">
        <f>AL93+AR93+AX93+BD93+BJ93+BP93+BU93+BZ93+CF93+CL93</f>
        <v>36</v>
      </c>
      <c r="AE93" s="440">
        <v>24</v>
      </c>
      <c r="AF93" s="998">
        <v>12</v>
      </c>
      <c r="AG93" s="1269"/>
      <c r="AH93" s="597"/>
      <c r="AI93" s="1117"/>
      <c r="AJ93" s="925"/>
      <c r="AK93" s="1285"/>
      <c r="AL93" s="599"/>
      <c r="AM93" s="599"/>
      <c r="AN93" s="1139"/>
      <c r="AO93" s="1089"/>
      <c r="AP93" s="431"/>
      <c r="AQ93" s="431"/>
      <c r="AR93" s="599"/>
      <c r="AS93" s="599"/>
      <c r="AT93" s="600"/>
      <c r="AU93" s="1608">
        <f t="shared" si="48"/>
        <v>36</v>
      </c>
      <c r="AV93" s="1608"/>
      <c r="AW93" s="1608"/>
      <c r="AX93" s="1608">
        <v>36</v>
      </c>
      <c r="AY93" s="1608"/>
      <c r="AZ93" s="1608"/>
      <c r="BA93" s="738"/>
      <c r="BB93" s="1613"/>
      <c r="BC93" s="1613"/>
      <c r="BD93" s="1432"/>
      <c r="BE93" s="1432"/>
      <c r="BF93" s="1432"/>
      <c r="BG93" s="518"/>
      <c r="BH93" s="601"/>
      <c r="BI93" s="601"/>
      <c r="BJ93" s="1287"/>
      <c r="BK93" s="1287"/>
      <c r="BL93" s="1287"/>
      <c r="BM93" s="518"/>
      <c r="BN93" s="601"/>
      <c r="BO93" s="601"/>
      <c r="BP93" s="1287"/>
      <c r="BQ93" s="1287"/>
      <c r="BR93" s="597"/>
      <c r="BS93" s="518">
        <f t="shared" si="44"/>
        <v>0</v>
      </c>
      <c r="BT93" s="601"/>
      <c r="BU93" s="1287"/>
      <c r="BV93" s="1287"/>
      <c r="BW93" s="1287"/>
      <c r="BX93" s="518">
        <f t="shared" si="45"/>
        <v>0</v>
      </c>
      <c r="BY93" s="601"/>
      <c r="BZ93" s="1287"/>
      <c r="CA93" s="1287"/>
      <c r="CB93" s="1287"/>
      <c r="CC93" s="518"/>
      <c r="CD93" s="601"/>
      <c r="CE93" s="601"/>
      <c r="CF93" s="1287"/>
      <c r="CG93" s="1287"/>
      <c r="CH93" s="1287"/>
      <c r="CI93" s="518"/>
      <c r="CJ93" s="601"/>
      <c r="CK93" s="601"/>
      <c r="CL93" s="1287"/>
      <c r="CM93" s="1287"/>
      <c r="CN93" s="597"/>
      <c r="CO93" s="18"/>
      <c r="CP93" s="18"/>
    </row>
    <row r="94" spans="5:97" ht="23.25" customHeight="1">
      <c r="E94" s="1977">
        <f t="shared" si="47"/>
        <v>48</v>
      </c>
      <c r="F94" s="661" t="s">
        <v>197</v>
      </c>
      <c r="G94" s="2367" t="s">
        <v>234</v>
      </c>
      <c r="H94" s="2368"/>
      <c r="I94" s="2368"/>
      <c r="J94" s="2368"/>
      <c r="K94" s="2368"/>
      <c r="L94" s="2368"/>
      <c r="M94" s="2368"/>
      <c r="N94" s="2368"/>
      <c r="O94" s="2369"/>
      <c r="P94" s="596"/>
      <c r="Q94" s="690"/>
      <c r="R94" s="1323"/>
      <c r="S94" s="1324"/>
      <c r="T94" s="1480" t="s">
        <v>138</v>
      </c>
      <c r="U94" s="1473"/>
      <c r="V94" s="595"/>
      <c r="W94" s="597"/>
      <c r="X94" s="439"/>
      <c r="Y94" s="598"/>
      <c r="Z94" s="1392">
        <f>+AC94+AD94</f>
        <v>48</v>
      </c>
      <c r="AA94" s="1253"/>
      <c r="AB94" s="1181"/>
      <c r="AC94" s="1278">
        <v>0</v>
      </c>
      <c r="AD94" s="1287">
        <f>AL94+AR94+AX94+BD94+BJ94+BP94+BU94+BZ94</f>
        <v>48</v>
      </c>
      <c r="AE94" s="440">
        <v>30</v>
      </c>
      <c r="AF94" s="998">
        <v>18</v>
      </c>
      <c r="AG94" s="1269"/>
      <c r="AH94" s="597"/>
      <c r="AI94" s="1117"/>
      <c r="AJ94" s="925"/>
      <c r="AK94" s="1285"/>
      <c r="AL94" s="599"/>
      <c r="AM94" s="599"/>
      <c r="AN94" s="1139"/>
      <c r="AO94" s="1089"/>
      <c r="AP94" s="431"/>
      <c r="AQ94" s="431"/>
      <c r="AR94" s="599"/>
      <c r="AS94" s="599"/>
      <c r="AT94" s="600"/>
      <c r="AU94" s="1608"/>
      <c r="AV94" s="1608"/>
      <c r="AW94" s="1608"/>
      <c r="AX94" s="1608"/>
      <c r="AY94" s="1608"/>
      <c r="AZ94" s="1608"/>
      <c r="BA94" s="738"/>
      <c r="BB94" s="1613"/>
      <c r="BC94" s="1613"/>
      <c r="BD94" s="1432"/>
      <c r="BE94" s="1432"/>
      <c r="BF94" s="1432"/>
      <c r="BG94" s="518">
        <f>+BJ94</f>
        <v>48</v>
      </c>
      <c r="BH94" s="601"/>
      <c r="BI94" s="601"/>
      <c r="BJ94" s="1287">
        <v>48</v>
      </c>
      <c r="BK94" s="1287"/>
      <c r="BL94" s="1287"/>
      <c r="BM94" s="518"/>
      <c r="BN94" s="601"/>
      <c r="BO94" s="601"/>
      <c r="BP94" s="1287"/>
      <c r="BQ94" s="1287"/>
      <c r="BR94" s="597"/>
      <c r="BS94" s="518">
        <f t="shared" si="44"/>
        <v>0</v>
      </c>
      <c r="BT94" s="601"/>
      <c r="BU94" s="1287"/>
      <c r="BV94" s="1287"/>
      <c r="BW94" s="1287"/>
      <c r="BX94" s="518">
        <f t="shared" si="45"/>
        <v>0</v>
      </c>
      <c r="BY94" s="601"/>
      <c r="BZ94" s="1287"/>
      <c r="CA94" s="1287"/>
      <c r="CB94" s="1287"/>
      <c r="CC94" s="518"/>
      <c r="CD94" s="601"/>
      <c r="CE94" s="601"/>
      <c r="CF94" s="1287"/>
      <c r="CG94" s="1287"/>
      <c r="CH94" s="1287"/>
      <c r="CI94" s="518"/>
      <c r="CJ94" s="601"/>
      <c r="CK94" s="601"/>
      <c r="CL94" s="1287"/>
      <c r="CM94" s="1287"/>
      <c r="CN94" s="597"/>
      <c r="CO94" s="18"/>
      <c r="CP94" s="18"/>
    </row>
    <row r="95" spans="5:97" ht="22.5" customHeight="1">
      <c r="E95" s="1977">
        <f t="shared" si="47"/>
        <v>78</v>
      </c>
      <c r="F95" s="661" t="s">
        <v>198</v>
      </c>
      <c r="G95" s="2367" t="s">
        <v>235</v>
      </c>
      <c r="H95" s="2368"/>
      <c r="I95" s="2368"/>
      <c r="J95" s="2368"/>
      <c r="K95" s="2368"/>
      <c r="L95" s="2368"/>
      <c r="M95" s="2368"/>
      <c r="N95" s="2368"/>
      <c r="O95" s="2369"/>
      <c r="P95" s="596"/>
      <c r="Q95" s="690"/>
      <c r="R95" s="1323"/>
      <c r="S95" s="1324"/>
      <c r="T95" s="1480"/>
      <c r="U95" s="1872" t="s">
        <v>139</v>
      </c>
      <c r="V95" s="595"/>
      <c r="W95" s="597"/>
      <c r="X95" s="439"/>
      <c r="Y95" s="598"/>
      <c r="Z95" s="1392">
        <f>+AC95+AD95</f>
        <v>72</v>
      </c>
      <c r="AA95" s="1583">
        <f>+BN95</f>
        <v>6</v>
      </c>
      <c r="AB95" s="1181"/>
      <c r="AC95" s="1278">
        <f>AN95+AT95+AZ95+BF95+BL95+BR95+BW95+CB95</f>
        <v>0</v>
      </c>
      <c r="AD95" s="1287">
        <f>AL95+AR95+AX95+BD95+BJ95+BP95+BU95+BZ95</f>
        <v>72</v>
      </c>
      <c r="AE95" s="440">
        <v>50</v>
      </c>
      <c r="AF95" s="998">
        <v>22</v>
      </c>
      <c r="AG95" s="1269"/>
      <c r="AH95" s="597"/>
      <c r="AI95" s="1117"/>
      <c r="AJ95" s="925"/>
      <c r="AK95" s="1285"/>
      <c r="AL95" s="599"/>
      <c r="AM95" s="599"/>
      <c r="AN95" s="1139"/>
      <c r="AO95" s="1089"/>
      <c r="AP95" s="431"/>
      <c r="AQ95" s="431"/>
      <c r="AR95" s="599"/>
      <c r="AS95" s="599"/>
      <c r="AT95" s="600"/>
      <c r="AU95" s="1608"/>
      <c r="AV95" s="1608"/>
      <c r="AW95" s="1608"/>
      <c r="AX95" s="1608"/>
      <c r="AY95" s="1608"/>
      <c r="AZ95" s="1608"/>
      <c r="BA95" s="738"/>
      <c r="BB95" s="1613"/>
      <c r="BC95" s="1613"/>
      <c r="BD95" s="1432"/>
      <c r="BE95" s="1432"/>
      <c r="BF95" s="1432"/>
      <c r="BG95" s="518">
        <f>+BJ95+BL95</f>
        <v>42</v>
      </c>
      <c r="BH95" s="1871"/>
      <c r="BI95" s="601"/>
      <c r="BJ95" s="1287">
        <v>42</v>
      </c>
      <c r="BK95" s="1287"/>
      <c r="BL95" s="1287"/>
      <c r="BM95" s="518">
        <v>30</v>
      </c>
      <c r="BN95" s="601">
        <v>6</v>
      </c>
      <c r="BO95" s="601"/>
      <c r="BP95" s="1287">
        <f>+BM95</f>
        <v>30</v>
      </c>
      <c r="BQ95" s="1287"/>
      <c r="BR95" s="597"/>
      <c r="BS95" s="518">
        <f t="shared" si="44"/>
        <v>0</v>
      </c>
      <c r="BT95" s="601"/>
      <c r="BU95" s="1287"/>
      <c r="BV95" s="1287"/>
      <c r="BW95" s="1287"/>
      <c r="BX95" s="518">
        <f t="shared" si="45"/>
        <v>0</v>
      </c>
      <c r="BY95" s="601"/>
      <c r="BZ95" s="1287"/>
      <c r="CA95" s="1287"/>
      <c r="CB95" s="1287"/>
      <c r="CC95" s="518"/>
      <c r="CD95" s="601"/>
      <c r="CE95" s="601"/>
      <c r="CF95" s="1287"/>
      <c r="CG95" s="1287"/>
      <c r="CH95" s="1287"/>
      <c r="CI95" s="518"/>
      <c r="CJ95" s="601"/>
      <c r="CK95" s="601"/>
      <c r="CL95" s="1287"/>
      <c r="CM95" s="1287"/>
      <c r="CN95" s="597"/>
      <c r="CO95" s="18"/>
      <c r="CP95" s="18"/>
    </row>
    <row r="96" spans="5:97" ht="36" customHeight="1" thickBot="1">
      <c r="E96" s="1977">
        <f t="shared" si="47"/>
        <v>36</v>
      </c>
      <c r="F96" s="661" t="s">
        <v>199</v>
      </c>
      <c r="G96" s="2719" t="s">
        <v>252</v>
      </c>
      <c r="H96" s="2720"/>
      <c r="I96" s="2720"/>
      <c r="J96" s="2720"/>
      <c r="K96" s="2720"/>
      <c r="L96" s="2720"/>
      <c r="M96" s="2720"/>
      <c r="N96" s="2720"/>
      <c r="O96" s="2721"/>
      <c r="P96" s="596"/>
      <c r="Q96" s="690"/>
      <c r="R96" s="1381"/>
      <c r="S96" s="1875" t="s">
        <v>138</v>
      </c>
      <c r="T96" s="1481"/>
      <c r="U96" s="1693"/>
      <c r="V96" s="1328"/>
      <c r="W96" s="1324"/>
      <c r="X96" s="439"/>
      <c r="Y96" s="598"/>
      <c r="Z96" s="1396">
        <f t="shared" si="46"/>
        <v>36</v>
      </c>
      <c r="AA96" s="1694"/>
      <c r="AB96" s="1695"/>
      <c r="AC96" s="802">
        <f>AN96+AT96+AZ96+BF96+BL96+BR96+BW96+CB96</f>
        <v>0</v>
      </c>
      <c r="AD96" s="1696">
        <f>AL96+AR96+AX96+BD96+BJ96+BP96+BU96+BZ96</f>
        <v>36</v>
      </c>
      <c r="AE96" s="1440">
        <v>24</v>
      </c>
      <c r="AF96" s="1976">
        <v>12</v>
      </c>
      <c r="AG96" s="1689"/>
      <c r="AH96" s="1697"/>
      <c r="AI96" s="1698"/>
      <c r="AJ96" s="1691"/>
      <c r="AK96" s="1690"/>
      <c r="AL96" s="1073"/>
      <c r="AM96" s="1073"/>
      <c r="AN96" s="1442"/>
      <c r="AO96" s="1699"/>
      <c r="AP96" s="1700"/>
      <c r="AQ96" s="1700"/>
      <c r="AR96" s="1701"/>
      <c r="AS96" s="1701"/>
      <c r="AT96" s="1702"/>
      <c r="AU96" s="1340"/>
      <c r="AV96" s="1340"/>
      <c r="AW96" s="1340"/>
      <c r="AX96" s="1340"/>
      <c r="AY96" s="1340"/>
      <c r="AZ96" s="1340"/>
      <c r="BA96" s="1343">
        <f>+BD96</f>
        <v>36</v>
      </c>
      <c r="BB96" s="1601"/>
      <c r="BC96" s="1601"/>
      <c r="BD96" s="1602">
        <v>36</v>
      </c>
      <c r="BE96" s="1602"/>
      <c r="BF96" s="1602"/>
      <c r="BG96" s="1423"/>
      <c r="BH96" s="693"/>
      <c r="BI96" s="693"/>
      <c r="BJ96" s="689"/>
      <c r="BK96" s="689"/>
      <c r="BL96" s="689"/>
      <c r="BM96" s="1703"/>
      <c r="BN96" s="1704"/>
      <c r="BO96" s="1704"/>
      <c r="BP96" s="1696"/>
      <c r="BQ96" s="1273"/>
      <c r="BR96" s="562"/>
      <c r="BS96" s="518">
        <f t="shared" si="44"/>
        <v>0</v>
      </c>
      <c r="BT96" s="601"/>
      <c r="BU96" s="1287"/>
      <c r="BV96" s="1287"/>
      <c r="BW96" s="1287"/>
      <c r="BX96" s="518">
        <f t="shared" si="45"/>
        <v>0</v>
      </c>
      <c r="BY96" s="601"/>
      <c r="BZ96" s="1287"/>
      <c r="CA96" s="1287"/>
      <c r="CB96" s="1287"/>
      <c r="CC96" s="518"/>
      <c r="CD96" s="601"/>
      <c r="CE96" s="601"/>
      <c r="CF96" s="1287"/>
      <c r="CG96" s="1287"/>
      <c r="CH96" s="1287"/>
      <c r="CI96" s="518"/>
      <c r="CJ96" s="601"/>
      <c r="CK96" s="601"/>
      <c r="CL96" s="1287"/>
      <c r="CM96" s="1287"/>
      <c r="CN96" s="597"/>
      <c r="CO96" s="18"/>
      <c r="CP96" s="18"/>
    </row>
    <row r="97" spans="5:97" ht="24.75" hidden="1" customHeight="1" thickBot="1">
      <c r="E97" s="1977">
        <f t="shared" si="47"/>
        <v>0</v>
      </c>
      <c r="F97" s="1029"/>
      <c r="G97" s="2722"/>
      <c r="H97" s="2723"/>
      <c r="I97" s="2723"/>
      <c r="J97" s="2723"/>
      <c r="K97" s="2723"/>
      <c r="L97" s="2723"/>
      <c r="M97" s="2723"/>
      <c r="N97" s="2723"/>
      <c r="O97" s="2724"/>
      <c r="P97" s="602"/>
      <c r="Q97" s="562"/>
      <c r="R97" s="534"/>
      <c r="S97" s="962"/>
      <c r="T97" s="1331"/>
      <c r="U97" s="962"/>
      <c r="V97" s="1271"/>
      <c r="W97" s="597"/>
      <c r="X97" s="603"/>
      <c r="Y97" s="604"/>
      <c r="Z97" s="523"/>
      <c r="AA97" s="1247"/>
      <c r="AB97" s="1248"/>
      <c r="AC97" s="1249"/>
      <c r="AD97" s="1250"/>
      <c r="AE97" s="1251"/>
      <c r="AF97" s="1252"/>
      <c r="AG97" s="1252"/>
      <c r="AH97" s="1252"/>
      <c r="AI97" s="1107"/>
      <c r="AJ97" s="930"/>
      <c r="AK97" s="926"/>
      <c r="AL97" s="605"/>
      <c r="AM97" s="605"/>
      <c r="AN97" s="605"/>
      <c r="AO97" s="930"/>
      <c r="AP97" s="1146"/>
      <c r="AQ97" s="1146"/>
      <c r="AR97" s="1147"/>
      <c r="AS97" s="1148"/>
      <c r="AT97" s="1149"/>
      <c r="AU97" s="1238"/>
      <c r="AV97" s="1196"/>
      <c r="AW97" s="1196"/>
      <c r="AX97" s="1197"/>
      <c r="AY97" s="1197"/>
      <c r="AZ97" s="1197"/>
      <c r="BA97" s="1238"/>
      <c r="BB97" s="1196"/>
      <c r="BC97" s="1196"/>
      <c r="BD97" s="1197"/>
      <c r="BE97" s="1197"/>
      <c r="BF97" s="1197"/>
      <c r="BG97" s="608"/>
      <c r="BH97" s="609"/>
      <c r="BI97" s="609"/>
      <c r="BJ97" s="610"/>
      <c r="BK97" s="610"/>
      <c r="BL97" s="610"/>
      <c r="BM97" s="534"/>
      <c r="BN97" s="1330"/>
      <c r="BO97" s="1330"/>
      <c r="BP97" s="1250"/>
      <c r="BQ97" s="1250"/>
      <c r="BR97" s="1250"/>
      <c r="BS97" s="534"/>
      <c r="BT97" s="535"/>
      <c r="BU97" s="1273"/>
      <c r="BV97" s="1273"/>
      <c r="BW97" s="1273"/>
      <c r="BX97" s="534"/>
      <c r="BY97" s="535"/>
      <c r="BZ97" s="1273"/>
      <c r="CA97" s="1273"/>
      <c r="CB97" s="1273"/>
      <c r="CC97" s="534"/>
      <c r="CD97" s="535"/>
      <c r="CE97" s="535"/>
      <c r="CF97" s="1273"/>
      <c r="CG97" s="1273"/>
      <c r="CH97" s="1273"/>
      <c r="CI97" s="534"/>
      <c r="CJ97" s="535"/>
      <c r="CK97" s="535"/>
      <c r="CL97" s="1273"/>
      <c r="CM97" s="1273"/>
      <c r="CN97" s="562"/>
      <c r="CO97" s="18"/>
      <c r="CP97" s="18"/>
    </row>
    <row r="98" spans="5:97" s="18" customFormat="1" ht="16.5" customHeight="1" thickBot="1">
      <c r="E98" s="1977"/>
      <c r="F98" s="1172" t="s">
        <v>25</v>
      </c>
      <c r="G98" s="2395" t="s">
        <v>258</v>
      </c>
      <c r="H98" s="2396"/>
      <c r="I98" s="2396"/>
      <c r="J98" s="2396"/>
      <c r="K98" s="2396"/>
      <c r="L98" s="2396"/>
      <c r="M98" s="2396"/>
      <c r="N98" s="2396"/>
      <c r="O98" s="2397"/>
      <c r="P98" s="2364" t="s">
        <v>309</v>
      </c>
      <c r="Q98" s="2365"/>
      <c r="R98" s="2365"/>
      <c r="S98" s="2365"/>
      <c r="T98" s="2365"/>
      <c r="U98" s="2365"/>
      <c r="V98" s="2365"/>
      <c r="W98" s="2366"/>
      <c r="X98" s="612"/>
      <c r="Y98" s="583"/>
      <c r="Z98" s="1398">
        <f>+Z100+Z101+Z145</f>
        <v>1780</v>
      </c>
      <c r="AA98" s="468">
        <f>+AA101</f>
        <v>60</v>
      </c>
      <c r="AB98" s="462">
        <f>+AB101</f>
        <v>6</v>
      </c>
      <c r="AC98" s="462">
        <f>AC101</f>
        <v>2</v>
      </c>
      <c r="AD98" s="462">
        <f>AD101</f>
        <v>920</v>
      </c>
      <c r="AE98" s="462">
        <f>AE101</f>
        <v>566</v>
      </c>
      <c r="AF98" s="462">
        <f>AF101</f>
        <v>334</v>
      </c>
      <c r="AG98" s="462">
        <f>AG101</f>
        <v>20</v>
      </c>
      <c r="AH98" s="467">
        <f>+AH145</f>
        <v>792</v>
      </c>
      <c r="AI98" s="1173"/>
      <c r="AJ98" s="1724">
        <f>AJ101+AJ155</f>
        <v>0</v>
      </c>
      <c r="AK98" s="646">
        <f t="shared" ref="AK98:CB98" si="49">AK101</f>
        <v>0</v>
      </c>
      <c r="AL98" s="648">
        <f t="shared" si="49"/>
        <v>0</v>
      </c>
      <c r="AM98" s="649">
        <f t="shared" si="49"/>
        <v>0</v>
      </c>
      <c r="AN98" s="625">
        <f t="shared" si="49"/>
        <v>0</v>
      </c>
      <c r="AO98" s="1725">
        <f>AO101+AO155</f>
        <v>0</v>
      </c>
      <c r="AP98" s="646">
        <f t="shared" si="49"/>
        <v>0</v>
      </c>
      <c r="AQ98" s="624"/>
      <c r="AR98" s="646">
        <f t="shared" si="49"/>
        <v>0</v>
      </c>
      <c r="AS98" s="624">
        <f t="shared" si="49"/>
        <v>0</v>
      </c>
      <c r="AT98" s="625">
        <f t="shared" si="49"/>
        <v>0</v>
      </c>
      <c r="AU98" s="1682">
        <f>AU101+AU155</f>
        <v>144</v>
      </c>
      <c r="AV98" s="624">
        <f t="shared" si="49"/>
        <v>0</v>
      </c>
      <c r="AW98" s="462">
        <f>+AW101</f>
        <v>0</v>
      </c>
      <c r="AX98" s="624">
        <f t="shared" si="49"/>
        <v>144</v>
      </c>
      <c r="AY98" s="624">
        <f t="shared" si="49"/>
        <v>0</v>
      </c>
      <c r="AZ98" s="625">
        <f t="shared" si="49"/>
        <v>0</v>
      </c>
      <c r="BA98" s="1150">
        <f>BA101+BA155+BA145</f>
        <v>656</v>
      </c>
      <c r="BB98" s="624">
        <f t="shared" si="49"/>
        <v>30</v>
      </c>
      <c r="BC98" s="462">
        <f>+BC101</f>
        <v>6</v>
      </c>
      <c r="BD98" s="624">
        <f t="shared" si="49"/>
        <v>402</v>
      </c>
      <c r="BE98" s="462">
        <f>+BE145</f>
        <v>252</v>
      </c>
      <c r="BF98" s="625">
        <f t="shared" si="49"/>
        <v>2</v>
      </c>
      <c r="BG98" s="461">
        <f>+BG101+BG145</f>
        <v>394</v>
      </c>
      <c r="BH98" s="624">
        <f t="shared" si="49"/>
        <v>6</v>
      </c>
      <c r="BI98" s="462">
        <f>+BI101</f>
        <v>0</v>
      </c>
      <c r="BJ98" s="624">
        <f t="shared" si="49"/>
        <v>178</v>
      </c>
      <c r="BK98" s="624">
        <f t="shared" si="49"/>
        <v>432</v>
      </c>
      <c r="BL98" s="625">
        <f t="shared" si="49"/>
        <v>0</v>
      </c>
      <c r="BM98" s="1150">
        <f>+BM101+BM145</f>
        <v>520</v>
      </c>
      <c r="BN98" s="624">
        <f t="shared" si="49"/>
        <v>24</v>
      </c>
      <c r="BO98" s="624">
        <f>+BO109+BO117+BO140</f>
        <v>0</v>
      </c>
      <c r="BP98" s="624">
        <f t="shared" si="49"/>
        <v>196</v>
      </c>
      <c r="BQ98" s="462">
        <f>BQ101+BQ152</f>
        <v>72</v>
      </c>
      <c r="BR98" s="625">
        <f t="shared" si="49"/>
        <v>0</v>
      </c>
      <c r="BS98" s="224">
        <f t="shared" si="49"/>
        <v>0</v>
      </c>
      <c r="BT98" s="222">
        <f t="shared" si="49"/>
        <v>0</v>
      </c>
      <c r="BU98" s="222">
        <f t="shared" si="49"/>
        <v>0</v>
      </c>
      <c r="BV98" s="222">
        <f t="shared" si="49"/>
        <v>0</v>
      </c>
      <c r="BW98" s="222">
        <f t="shared" si="49"/>
        <v>0</v>
      </c>
      <c r="BX98" s="222">
        <f t="shared" si="49"/>
        <v>0</v>
      </c>
      <c r="BY98" s="222">
        <f t="shared" si="49"/>
        <v>0</v>
      </c>
      <c r="BZ98" s="222">
        <f t="shared" si="49"/>
        <v>0</v>
      </c>
      <c r="CA98" s="222">
        <f t="shared" si="49"/>
        <v>0</v>
      </c>
      <c r="CB98" s="1030">
        <f t="shared" si="49"/>
        <v>0</v>
      </c>
      <c r="CC98" s="1031"/>
      <c r="CD98" s="222"/>
      <c r="CE98" s="229"/>
      <c r="CF98" s="222"/>
      <c r="CG98" s="222"/>
      <c r="CH98" s="223"/>
      <c r="CI98" s="1031"/>
      <c r="CJ98" s="222"/>
      <c r="CK98" s="229"/>
      <c r="CL98" s="222"/>
      <c r="CM98" s="229"/>
      <c r="CN98" s="223"/>
      <c r="CO98" s="15"/>
      <c r="CP98" s="15"/>
    </row>
    <row r="99" spans="5:97" s="84" customFormat="1" ht="12.75" hidden="1" customHeight="1" thickBot="1">
      <c r="E99" s="1977"/>
      <c r="F99" s="1053"/>
      <c r="G99" s="2728"/>
      <c r="H99" s="2729"/>
      <c r="I99" s="2729"/>
      <c r="J99" s="2729"/>
      <c r="K99" s="2729"/>
      <c r="L99" s="2729"/>
      <c r="M99" s="2729"/>
      <c r="N99" s="2729"/>
      <c r="O99" s="2729"/>
      <c r="P99" s="469"/>
      <c r="Q99" s="470"/>
      <c r="R99" s="470"/>
      <c r="S99" s="470"/>
      <c r="T99" s="470"/>
      <c r="U99" s="584"/>
      <c r="V99" s="470"/>
      <c r="W99" s="584"/>
      <c r="X99" s="473"/>
      <c r="Y99" s="474"/>
      <c r="Z99" s="1399"/>
      <c r="AA99" s="476"/>
      <c r="AB99" s="476"/>
      <c r="AC99" s="476"/>
      <c r="AD99" s="477"/>
      <c r="AE99" s="477"/>
      <c r="AF99" s="477"/>
      <c r="AG99" s="477"/>
      <c r="AH99" s="490"/>
      <c r="AI99" s="1143"/>
      <c r="AJ99" s="482"/>
      <c r="AK99" s="1080"/>
      <c r="AL99" s="1081"/>
      <c r="AM99" s="1081"/>
      <c r="AN99" s="1082"/>
      <c r="AO99" s="480"/>
      <c r="AP99" s="1726"/>
      <c r="AQ99" s="1726"/>
      <c r="AR99" s="1727"/>
      <c r="AS99" s="1727"/>
      <c r="AT99" s="1727"/>
      <c r="AU99" s="1728"/>
      <c r="AV99" s="1729"/>
      <c r="AW99" s="1729"/>
      <c r="AX99" s="1728"/>
      <c r="AY99" s="1728"/>
      <c r="AZ99" s="1730"/>
      <c r="BA99" s="1734"/>
      <c r="BB99" s="1729"/>
      <c r="BC99" s="1729"/>
      <c r="BD99" s="1728"/>
      <c r="BE99" s="1728"/>
      <c r="BF99" s="1730"/>
      <c r="BG99" s="1585"/>
      <c r="BH99" s="489"/>
      <c r="BI99" s="489"/>
      <c r="BJ99" s="477"/>
      <c r="BK99" s="477"/>
      <c r="BL99" s="619"/>
      <c r="BM99" s="1585"/>
      <c r="BN99" s="489"/>
      <c r="BO99" s="489"/>
      <c r="BP99" s="477"/>
      <c r="BQ99" s="477"/>
      <c r="BR99" s="619"/>
      <c r="BS99" s="248"/>
      <c r="BT99" s="161"/>
      <c r="BU99" s="248"/>
      <c r="BV99" s="248"/>
      <c r="BW99" s="248"/>
      <c r="BX99" s="248"/>
      <c r="BY99" s="161"/>
      <c r="BZ99" s="248"/>
      <c r="CA99" s="248"/>
      <c r="CB99" s="356"/>
      <c r="CC99" s="162"/>
      <c r="CD99" s="161"/>
      <c r="CE99" s="161"/>
      <c r="CF99" s="248"/>
      <c r="CG99" s="248"/>
      <c r="CH99" s="249"/>
      <c r="CI99" s="162"/>
      <c r="CJ99" s="161"/>
      <c r="CK99" s="161"/>
      <c r="CL99" s="248"/>
      <c r="CM99" s="107"/>
      <c r="CN99" s="619"/>
    </row>
    <row r="100" spans="5:97" s="84" customFormat="1" ht="12.75" customHeight="1" thickBot="1">
      <c r="E100" s="1977"/>
      <c r="F100" s="1053"/>
      <c r="G100" s="2736" t="s">
        <v>6</v>
      </c>
      <c r="H100" s="2737"/>
      <c r="I100" s="2737"/>
      <c r="J100" s="2737"/>
      <c r="K100" s="2737"/>
      <c r="L100" s="2737"/>
      <c r="M100" s="2737"/>
      <c r="N100" s="1746"/>
      <c r="O100" s="1746"/>
      <c r="P100" s="469"/>
      <c r="Q100" s="470"/>
      <c r="R100" s="470"/>
      <c r="S100" s="470"/>
      <c r="T100" s="470"/>
      <c r="U100" s="470"/>
      <c r="V100" s="470"/>
      <c r="W100" s="584"/>
      <c r="X100" s="473"/>
      <c r="Y100" s="516"/>
      <c r="Z100" s="1864">
        <f>+AA98+AB98</f>
        <v>66</v>
      </c>
      <c r="AA100" s="476"/>
      <c r="AB100" s="476"/>
      <c r="AC100" s="476"/>
      <c r="AD100" s="477"/>
      <c r="AE100" s="477"/>
      <c r="AF100" s="477"/>
      <c r="AG100" s="477"/>
      <c r="AH100" s="490"/>
      <c r="AI100" s="1143"/>
      <c r="AJ100" s="1128"/>
      <c r="AK100" s="1140"/>
      <c r="AL100" s="1141"/>
      <c r="AM100" s="1141"/>
      <c r="AN100" s="1142"/>
      <c r="AO100" s="480"/>
      <c r="AP100" s="1726"/>
      <c r="AQ100" s="1726"/>
      <c r="AR100" s="1727"/>
      <c r="AS100" s="1727"/>
      <c r="AT100" s="1863"/>
      <c r="AU100" s="477"/>
      <c r="AV100" s="489"/>
      <c r="AW100" s="489"/>
      <c r="AX100" s="477"/>
      <c r="AY100" s="477"/>
      <c r="AZ100" s="619"/>
      <c r="BA100" s="1585"/>
      <c r="BB100" s="489"/>
      <c r="BC100" s="489"/>
      <c r="BD100" s="477"/>
      <c r="BE100" s="477"/>
      <c r="BF100" s="619"/>
      <c r="BG100" s="1585"/>
      <c r="BH100" s="489"/>
      <c r="BI100" s="489"/>
      <c r="BJ100" s="477"/>
      <c r="BK100" s="477"/>
      <c r="BL100" s="619"/>
      <c r="BM100" s="1585"/>
      <c r="BN100" s="489"/>
      <c r="BO100" s="489"/>
      <c r="BP100" s="477"/>
      <c r="BQ100" s="477"/>
      <c r="BR100" s="619"/>
      <c r="BS100" s="248"/>
      <c r="BT100" s="161"/>
      <c r="BU100" s="248"/>
      <c r="BV100" s="248"/>
      <c r="BW100" s="248"/>
      <c r="BX100" s="248"/>
      <c r="BY100" s="355"/>
      <c r="BZ100" s="248"/>
      <c r="CA100" s="248"/>
      <c r="CB100" s="356"/>
      <c r="CC100" s="162"/>
      <c r="CD100" s="161"/>
      <c r="CE100" s="161"/>
      <c r="CF100" s="248"/>
      <c r="CG100" s="248"/>
      <c r="CH100" s="249"/>
      <c r="CI100" s="162"/>
      <c r="CJ100" s="161"/>
      <c r="CK100" s="161"/>
      <c r="CL100" s="248"/>
      <c r="CM100" s="107"/>
      <c r="CN100" s="619"/>
    </row>
    <row r="101" spans="5:97" s="18" customFormat="1" ht="12" customHeight="1" thickBot="1">
      <c r="E101" s="1977"/>
      <c r="F101" s="611" t="s">
        <v>26</v>
      </c>
      <c r="G101" s="2764" t="s">
        <v>27</v>
      </c>
      <c r="H101" s="2765"/>
      <c r="I101" s="2765"/>
      <c r="J101" s="2765"/>
      <c r="K101" s="2765"/>
      <c r="L101" s="2765"/>
      <c r="M101" s="2765"/>
      <c r="N101" s="2765"/>
      <c r="O101" s="2766"/>
      <c r="P101" s="2364"/>
      <c r="Q101" s="2365"/>
      <c r="R101" s="2365"/>
      <c r="S101" s="2365"/>
      <c r="T101" s="2365"/>
      <c r="U101" s="2365"/>
      <c r="V101" s="2365"/>
      <c r="W101" s="2366"/>
      <c r="X101" s="466"/>
      <c r="Y101" s="552"/>
      <c r="Z101" s="1393">
        <f>Z102+Z109+Z117+Z124+Z132+Z140</f>
        <v>922</v>
      </c>
      <c r="AA101" s="1722">
        <f>AA102+AA109+AA117+AA124+AA132+AA140</f>
        <v>60</v>
      </c>
      <c r="AB101" s="554">
        <f>+AB102+AB109+AB140+AB117</f>
        <v>6</v>
      </c>
      <c r="AC101" s="554">
        <f>AC102+AC109+AC117+AC124+AC132+AC140</f>
        <v>2</v>
      </c>
      <c r="AD101" s="554">
        <f>AD102+AD109+AD117+AD124+AD132+AD140</f>
        <v>920</v>
      </c>
      <c r="AE101" s="554">
        <f>+AE102+AE109+AE117+AE140</f>
        <v>566</v>
      </c>
      <c r="AF101" s="554">
        <f>AF102+AF109+AF117+AF124+AF132+AF140</f>
        <v>334</v>
      </c>
      <c r="AG101" s="554">
        <f>AG102+AG109+AG117+AG124+AG132+AG140</f>
        <v>20</v>
      </c>
      <c r="AH101" s="1723">
        <f>AH102+AH109+AH117+AH124+AH132+AH140</f>
        <v>0</v>
      </c>
      <c r="AI101" s="824"/>
      <c r="AJ101" s="1731">
        <f t="shared" ref="AJ101:AP101" si="50">AJ102+AJ109+AJ117+AJ124+AJ132+AJ140</f>
        <v>0</v>
      </c>
      <c r="AK101" s="1732">
        <f t="shared" si="50"/>
        <v>0</v>
      </c>
      <c r="AL101" s="1732">
        <f t="shared" si="50"/>
        <v>0</v>
      </c>
      <c r="AM101" s="1732">
        <f t="shared" si="50"/>
        <v>0</v>
      </c>
      <c r="AN101" s="1733">
        <f t="shared" si="50"/>
        <v>0</v>
      </c>
      <c r="AO101" s="1731">
        <f t="shared" si="50"/>
        <v>0</v>
      </c>
      <c r="AP101" s="1732">
        <f t="shared" si="50"/>
        <v>0</v>
      </c>
      <c r="AQ101" s="1732"/>
      <c r="AR101" s="1732">
        <f>AR102+AR109+AR117+AR124+AR132+AR140</f>
        <v>0</v>
      </c>
      <c r="AS101" s="1732">
        <f>AS102+AS109+AS117+AS124+AS132+AS140</f>
        <v>0</v>
      </c>
      <c r="AT101" s="1733">
        <f>AT102+AT109+AT117+AT124+AT132+AT140</f>
        <v>0</v>
      </c>
      <c r="AU101" s="1722">
        <f>AU102+AU109+AU117+AU124+AU132+AU140</f>
        <v>144</v>
      </c>
      <c r="AV101" s="554">
        <f>AV102+AV109+AV117+AV124+AV132+AV140</f>
        <v>0</v>
      </c>
      <c r="AW101" s="554">
        <f>+AW102</f>
        <v>0</v>
      </c>
      <c r="AX101" s="554">
        <f>AX102+AX109+AX117+AX124+AX132+AX140</f>
        <v>144</v>
      </c>
      <c r="AY101" s="554">
        <f>AY102+AY109+AY117+AY124+AY132+AY140</f>
        <v>0</v>
      </c>
      <c r="AZ101" s="555">
        <f>AZ102+AZ109+AZ117+AZ124+AZ132+AZ140</f>
        <v>0</v>
      </c>
      <c r="BA101" s="1586">
        <f>BA102+BA109+BA117+BA124+BA132+BA140</f>
        <v>404</v>
      </c>
      <c r="BB101" s="554">
        <f>BB102+BB109+BB117+BB124+BB132+BB140</f>
        <v>30</v>
      </c>
      <c r="BC101" s="554">
        <f>+BC102+BC117</f>
        <v>6</v>
      </c>
      <c r="BD101" s="554">
        <f>BD102+BD109+BD117+BD124+BD132+BD140</f>
        <v>402</v>
      </c>
      <c r="BE101" s="554">
        <f>BF103+BE109+BE117+BE124+BE132+BE140+BE102</f>
        <v>0</v>
      </c>
      <c r="BF101" s="555">
        <f>BF102+BF109+BF117+BF124+BF132+BF140</f>
        <v>2</v>
      </c>
      <c r="BG101" s="1586">
        <f>BG102+BG109+BG117+BG124+BG132+BG140</f>
        <v>178</v>
      </c>
      <c r="BH101" s="554">
        <f>BH102+BH109+BH117+BH124+BH132+BH140</f>
        <v>6</v>
      </c>
      <c r="BI101" s="554">
        <f>+BI102</f>
        <v>0</v>
      </c>
      <c r="BJ101" s="554">
        <f>BJ102+BJ109+BJ117+BJ124+BJ132+BJ140</f>
        <v>178</v>
      </c>
      <c r="BK101" s="554">
        <f>BK102+BK109+BK117+BK124+BK132+BK140</f>
        <v>432</v>
      </c>
      <c r="BL101" s="555">
        <f>BL102+BL109+BL117+BL124+BL132+BL140</f>
        <v>0</v>
      </c>
      <c r="BM101" s="1586">
        <f>BM102+BM109+BM117+BM124+BM132+BM140</f>
        <v>196</v>
      </c>
      <c r="BN101" s="554">
        <f>BN102+BN109+BN117+BN124+BN132+BN140</f>
        <v>24</v>
      </c>
      <c r="BO101" s="554">
        <f>+BO109+BO117+BO140</f>
        <v>0</v>
      </c>
      <c r="BP101" s="554">
        <f t="shared" ref="BP101:CB101" si="51">BP102+BP109+BP117+BP124+BP132+BP140</f>
        <v>196</v>
      </c>
      <c r="BQ101" s="554">
        <f t="shared" si="51"/>
        <v>0</v>
      </c>
      <c r="BR101" s="555">
        <f t="shared" si="51"/>
        <v>0</v>
      </c>
      <c r="BS101" s="823">
        <f t="shared" si="51"/>
        <v>0</v>
      </c>
      <c r="BT101" s="230">
        <f t="shared" si="51"/>
        <v>0</v>
      </c>
      <c r="BU101" s="230">
        <f t="shared" si="51"/>
        <v>0</v>
      </c>
      <c r="BV101" s="230">
        <f t="shared" si="51"/>
        <v>0</v>
      </c>
      <c r="BW101" s="230">
        <f t="shared" si="51"/>
        <v>0</v>
      </c>
      <c r="BX101" s="230">
        <f t="shared" si="51"/>
        <v>0</v>
      </c>
      <c r="BY101" s="250">
        <f t="shared" si="51"/>
        <v>0</v>
      </c>
      <c r="BZ101" s="825">
        <f t="shared" si="51"/>
        <v>0</v>
      </c>
      <c r="CA101" s="826">
        <f t="shared" si="51"/>
        <v>0</v>
      </c>
      <c r="CB101" s="827">
        <f t="shared" si="51"/>
        <v>0</v>
      </c>
      <c r="CC101" s="231"/>
      <c r="CD101" s="230"/>
      <c r="CE101" s="230"/>
      <c r="CF101" s="230"/>
      <c r="CG101" s="230"/>
      <c r="CH101" s="250"/>
      <c r="CI101" s="231"/>
      <c r="CJ101" s="230"/>
      <c r="CK101" s="230"/>
      <c r="CL101" s="230"/>
      <c r="CM101" s="229"/>
      <c r="CN101" s="555"/>
      <c r="CO101" s="15"/>
      <c r="CP101" s="15"/>
    </row>
    <row r="102" spans="5:97" s="18" customFormat="1" ht="24.75" customHeight="1" thickBot="1">
      <c r="E102" s="1977"/>
      <c r="F102" s="1061" t="s">
        <v>28</v>
      </c>
      <c r="G102" s="2355" t="s">
        <v>243</v>
      </c>
      <c r="H102" s="2356"/>
      <c r="I102" s="2356"/>
      <c r="J102" s="2356"/>
      <c r="K102" s="2356"/>
      <c r="L102" s="2356"/>
      <c r="M102" s="2356"/>
      <c r="N102" s="2356"/>
      <c r="O102" s="2357"/>
      <c r="P102" s="2358"/>
      <c r="Q102" s="2359"/>
      <c r="R102" s="2359"/>
      <c r="S102" s="2359"/>
      <c r="T102" s="2359"/>
      <c r="U102" s="2359"/>
      <c r="V102" s="2359"/>
      <c r="W102" s="2360"/>
      <c r="X102" s="460"/>
      <c r="Y102" s="621"/>
      <c r="Z102" s="1400">
        <f>SUM(Z104:Z108)</f>
        <v>404</v>
      </c>
      <c r="AA102" s="622">
        <f>SUM(AA103:AA108)</f>
        <v>24</v>
      </c>
      <c r="AB102" s="464">
        <f>+AB104+AB103+AB103+AB106</f>
        <v>6</v>
      </c>
      <c r="AC102" s="464">
        <f t="shared" ref="AC102:AH102" si="52">SUM(AC103:AC108)</f>
        <v>0</v>
      </c>
      <c r="AD102" s="464">
        <f t="shared" si="52"/>
        <v>404</v>
      </c>
      <c r="AE102" s="464">
        <f>SUM(AE103:AE108)</f>
        <v>274</v>
      </c>
      <c r="AF102" s="464">
        <f>SUM(AF103:AF108)</f>
        <v>130</v>
      </c>
      <c r="AG102" s="464">
        <f t="shared" si="52"/>
        <v>0</v>
      </c>
      <c r="AH102" s="1118">
        <f t="shared" si="52"/>
        <v>0</v>
      </c>
      <c r="AI102" s="1144"/>
      <c r="AJ102" s="623">
        <f t="shared" ref="AJ102:CB102" si="53">SUM(AJ104:AJ108)</f>
        <v>0</v>
      </c>
      <c r="AK102" s="624">
        <f>SUM(AK103:AK108)</f>
        <v>0</v>
      </c>
      <c r="AL102" s="624">
        <f t="shared" si="53"/>
        <v>0</v>
      </c>
      <c r="AM102" s="624">
        <f t="shared" si="53"/>
        <v>0</v>
      </c>
      <c r="AN102" s="625">
        <f t="shared" si="53"/>
        <v>0</v>
      </c>
      <c r="AO102" s="623">
        <f t="shared" si="53"/>
        <v>0</v>
      </c>
      <c r="AP102" s="624">
        <f>SUM(AP103:AP108)</f>
        <v>0</v>
      </c>
      <c r="AQ102" s="624"/>
      <c r="AR102" s="624">
        <f t="shared" si="53"/>
        <v>0</v>
      </c>
      <c r="AS102" s="624">
        <f t="shared" si="53"/>
        <v>0</v>
      </c>
      <c r="AT102" s="625">
        <f t="shared" si="53"/>
        <v>0</v>
      </c>
      <c r="AU102" s="626">
        <f>SUM(AU104:AU108)</f>
        <v>84</v>
      </c>
      <c r="AV102" s="627">
        <f>SUM(AV103:AV108)</f>
        <v>0</v>
      </c>
      <c r="AW102" s="627">
        <f>+AW103+AW104</f>
        <v>0</v>
      </c>
      <c r="AX102" s="627">
        <f>SUM(AX104:AX108)</f>
        <v>84</v>
      </c>
      <c r="AY102" s="627">
        <f t="shared" si="53"/>
        <v>0</v>
      </c>
      <c r="AZ102" s="628">
        <f t="shared" si="53"/>
        <v>0</v>
      </c>
      <c r="BA102" s="630">
        <f>SUM(BA104:BA108)</f>
        <v>320</v>
      </c>
      <c r="BB102" s="627">
        <f>SUM(BB103:BB108)</f>
        <v>18</v>
      </c>
      <c r="BC102" s="627">
        <f>+BC106+BC104</f>
        <v>6</v>
      </c>
      <c r="BD102" s="627">
        <f>SUM(BD104:BD108)</f>
        <v>320</v>
      </c>
      <c r="BE102" s="627">
        <f>+BE107+BE108</f>
        <v>0</v>
      </c>
      <c r="BF102" s="628">
        <f>SUM(BF104:BF108)</f>
        <v>0</v>
      </c>
      <c r="BG102" s="630">
        <f t="shared" si="53"/>
        <v>0</v>
      </c>
      <c r="BH102" s="627">
        <f>SUM(BH103:BH108)</f>
        <v>6</v>
      </c>
      <c r="BI102" s="627">
        <f>+BI103</f>
        <v>0</v>
      </c>
      <c r="BJ102" s="627">
        <f t="shared" si="53"/>
        <v>0</v>
      </c>
      <c r="BK102" s="627">
        <f t="shared" si="53"/>
        <v>0</v>
      </c>
      <c r="BL102" s="628">
        <f t="shared" si="53"/>
        <v>0</v>
      </c>
      <c r="BM102" s="1735">
        <f>SUM(BM104:BM108)</f>
        <v>0</v>
      </c>
      <c r="BN102" s="1736">
        <f>SUM(BN103:BN108)</f>
        <v>0</v>
      </c>
      <c r="BO102" s="1736">
        <v>0</v>
      </c>
      <c r="BP102" s="1736">
        <f t="shared" si="53"/>
        <v>0</v>
      </c>
      <c r="BQ102" s="1737">
        <f t="shared" si="53"/>
        <v>0</v>
      </c>
      <c r="BR102" s="1738">
        <f t="shared" si="53"/>
        <v>0</v>
      </c>
      <c r="BS102" s="828">
        <f t="shared" si="53"/>
        <v>0</v>
      </c>
      <c r="BT102" s="251">
        <f t="shared" si="53"/>
        <v>0</v>
      </c>
      <c r="BU102" s="251">
        <f t="shared" si="53"/>
        <v>0</v>
      </c>
      <c r="BV102" s="251">
        <f t="shared" si="53"/>
        <v>0</v>
      </c>
      <c r="BW102" s="251">
        <f t="shared" si="53"/>
        <v>0</v>
      </c>
      <c r="BX102" s="251">
        <f t="shared" si="53"/>
        <v>0</v>
      </c>
      <c r="BY102" s="251">
        <f t="shared" si="53"/>
        <v>0</v>
      </c>
      <c r="BZ102" s="251">
        <f t="shared" si="53"/>
        <v>0</v>
      </c>
      <c r="CA102" s="829">
        <f t="shared" si="53"/>
        <v>0</v>
      </c>
      <c r="CB102" s="829">
        <f t="shared" si="53"/>
        <v>0</v>
      </c>
      <c r="CC102" s="253"/>
      <c r="CD102" s="251"/>
      <c r="CE102" s="251"/>
      <c r="CF102" s="251"/>
      <c r="CG102" s="251"/>
      <c r="CH102" s="252"/>
      <c r="CI102" s="253"/>
      <c r="CJ102" s="251"/>
      <c r="CK102" s="251"/>
      <c r="CL102" s="251"/>
      <c r="CM102" s="629"/>
      <c r="CN102" s="631"/>
      <c r="CO102" s="15"/>
      <c r="CP102" s="15"/>
    </row>
    <row r="103" spans="5:97" s="18" customFormat="1" ht="12" customHeight="1" thickBot="1">
      <c r="E103" s="1977"/>
      <c r="F103" s="611"/>
      <c r="G103" s="2361" t="s">
        <v>54</v>
      </c>
      <c r="H103" s="2362"/>
      <c r="I103" s="2362"/>
      <c r="J103" s="2362"/>
      <c r="K103" s="2362"/>
      <c r="L103" s="2362"/>
      <c r="M103" s="2362"/>
      <c r="N103" s="2362"/>
      <c r="O103" s="2363"/>
      <c r="P103" s="632"/>
      <c r="Q103" s="1482"/>
      <c r="R103" s="1483"/>
      <c r="S103" s="1484"/>
      <c r="T103" s="1483" t="s">
        <v>139</v>
      </c>
      <c r="U103" s="1484"/>
      <c r="V103" s="632"/>
      <c r="W103" s="633"/>
      <c r="X103" s="466"/>
      <c r="Y103" s="552"/>
      <c r="Z103" s="1393"/>
      <c r="AA103" s="634">
        <f>AK103+AP103+AV103+BB103+BH103+BN103</f>
        <v>6</v>
      </c>
      <c r="AB103" s="635">
        <f>+BI103</f>
        <v>0</v>
      </c>
      <c r="AC103" s="554"/>
      <c r="AD103" s="614"/>
      <c r="AE103" s="616"/>
      <c r="AF103" s="616"/>
      <c r="AG103" s="616"/>
      <c r="AH103" s="616"/>
      <c r="AI103" s="1145"/>
      <c r="AJ103" s="657"/>
      <c r="AK103" s="658"/>
      <c r="AL103" s="654"/>
      <c r="AM103" s="654"/>
      <c r="AN103" s="656"/>
      <c r="AO103" s="657"/>
      <c r="AP103" s="658"/>
      <c r="AQ103" s="658"/>
      <c r="AR103" s="654"/>
      <c r="AS103" s="654"/>
      <c r="AT103" s="656"/>
      <c r="AU103" s="615"/>
      <c r="AV103" s="636"/>
      <c r="AW103" s="636"/>
      <c r="AX103" s="614"/>
      <c r="AY103" s="232"/>
      <c r="AZ103" s="617"/>
      <c r="BA103" s="618"/>
      <c r="BB103" s="636"/>
      <c r="BC103" s="1566"/>
      <c r="BD103" s="222"/>
      <c r="BE103" s="232"/>
      <c r="BF103" s="617"/>
      <c r="BG103" s="618"/>
      <c r="BH103" s="636">
        <v>6</v>
      </c>
      <c r="BI103" s="636"/>
      <c r="BJ103" s="222"/>
      <c r="BK103" s="614"/>
      <c r="BL103" s="617"/>
      <c r="BM103" s="637"/>
      <c r="BN103" s="636"/>
      <c r="BO103" s="636"/>
      <c r="BP103" s="222"/>
      <c r="BQ103" s="232"/>
      <c r="BR103" s="617"/>
      <c r="BS103" s="615"/>
      <c r="BT103" s="636"/>
      <c r="BU103" s="614"/>
      <c r="BV103" s="614"/>
      <c r="BW103" s="614"/>
      <c r="BX103" s="636"/>
      <c r="BY103" s="636"/>
      <c r="BZ103" s="614"/>
      <c r="CA103" s="614"/>
      <c r="CB103" s="616"/>
      <c r="CC103" s="618"/>
      <c r="CD103" s="636"/>
      <c r="CE103" s="636"/>
      <c r="CF103" s="222"/>
      <c r="CG103" s="222"/>
      <c r="CH103" s="617"/>
      <c r="CI103" s="637"/>
      <c r="CJ103" s="636"/>
      <c r="CK103" s="636"/>
      <c r="CL103" s="614"/>
      <c r="CM103" s="614"/>
      <c r="CN103" s="617"/>
    </row>
    <row r="104" spans="5:97" ht="27" customHeight="1" thickBot="1">
      <c r="E104" s="1977">
        <f t="shared" si="47"/>
        <v>188</v>
      </c>
      <c r="F104" s="1357" t="s">
        <v>200</v>
      </c>
      <c r="G104" s="2250" t="s">
        <v>245</v>
      </c>
      <c r="H104" s="2251"/>
      <c r="I104" s="2251"/>
      <c r="J104" s="2251"/>
      <c r="K104" s="2251"/>
      <c r="L104" s="2251"/>
      <c r="M104" s="2251"/>
      <c r="N104" s="2251"/>
      <c r="O104" s="2373"/>
      <c r="P104" s="1358"/>
      <c r="Q104" s="1485"/>
      <c r="R104" s="1486"/>
      <c r="S104" s="1986" t="s">
        <v>139</v>
      </c>
      <c r="T104" s="1487"/>
      <c r="U104" s="1485"/>
      <c r="V104" s="1358"/>
      <c r="W104" s="1359"/>
      <c r="X104" s="1360"/>
      <c r="Y104" s="438"/>
      <c r="Z104" s="1982">
        <f>AC104+AD104</f>
        <v>182</v>
      </c>
      <c r="AA104" s="1987">
        <f t="shared" ref="AA104:AA105" si="54">AK104+AP104+AV104+BB104+BH104+BN104+BT104+BY104</f>
        <v>6</v>
      </c>
      <c r="AB104" s="1988">
        <f t="shared" ref="AB104:AB105" si="55">+BC104</f>
        <v>0</v>
      </c>
      <c r="AC104" s="1983">
        <f t="shared" ref="AC104:AC106" si="56">AN104+AT104+AZ104+BF104+BL104+BR104+BW104+CB104</f>
        <v>0</v>
      </c>
      <c r="AD104" s="1984">
        <f t="shared" ref="AD104:AD106" si="57">AL104+AR104+AX104+BD104+BJ104+BP104+BU104+BZ104</f>
        <v>182</v>
      </c>
      <c r="AE104" s="1985">
        <v>122</v>
      </c>
      <c r="AF104" s="1985">
        <v>60</v>
      </c>
      <c r="AG104" s="1361"/>
      <c r="AH104" s="1361"/>
      <c r="AI104" s="1362"/>
      <c r="AJ104" s="1352"/>
      <c r="AK104" s="1363"/>
      <c r="AL104" s="1364"/>
      <c r="AM104" s="1364"/>
      <c r="AN104" s="1364"/>
      <c r="AO104" s="1352"/>
      <c r="AP104" s="1363"/>
      <c r="AQ104" s="1363"/>
      <c r="AR104" s="1365"/>
      <c r="AS104" s="1366"/>
      <c r="AT104" s="1364"/>
      <c r="AU104" s="1614">
        <f>AX104+AY104+AZ104</f>
        <v>50</v>
      </c>
      <c r="AV104" s="1617"/>
      <c r="AW104" s="1617"/>
      <c r="AX104" s="1615">
        <v>50</v>
      </c>
      <c r="AY104" s="1616"/>
      <c r="AZ104" s="1615"/>
      <c r="BA104" s="1614">
        <f>+BD104</f>
        <v>132</v>
      </c>
      <c r="BB104" s="1618">
        <v>6</v>
      </c>
      <c r="BC104" s="1979"/>
      <c r="BD104" s="1615">
        <v>132</v>
      </c>
      <c r="BE104" s="1617"/>
      <c r="BF104" s="1615"/>
      <c r="BG104" s="1367"/>
      <c r="BH104" s="1368"/>
      <c r="BI104" s="1368"/>
      <c r="BJ104" s="1369"/>
      <c r="BK104" s="1370"/>
      <c r="BL104" s="1370"/>
      <c r="BM104" s="1367"/>
      <c r="BN104" s="1289"/>
      <c r="BO104" s="1289"/>
      <c r="BP104" s="110"/>
      <c r="BQ104" s="1274"/>
      <c r="BR104" s="1288"/>
      <c r="BS104" s="936">
        <f t="shared" ref="BS104:BS108" si="58">BU104+BV104+BW104</f>
        <v>0</v>
      </c>
      <c r="BT104" s="1289"/>
      <c r="BU104" s="1288"/>
      <c r="BV104" s="1288"/>
      <c r="BW104" s="1288"/>
      <c r="BX104" s="936">
        <f t="shared" ref="BX104:BX108" si="59">BZ104+CA104+CB104</f>
        <v>0</v>
      </c>
      <c r="BY104" s="1289"/>
      <c r="BZ104" s="1288"/>
      <c r="CA104" s="1288"/>
      <c r="CB104" s="1288"/>
      <c r="CC104" s="936"/>
      <c r="CD104" s="1289"/>
      <c r="CE104" s="1289"/>
      <c r="CF104" s="110"/>
      <c r="CG104" s="110"/>
      <c r="CH104" s="1288"/>
      <c r="CI104" s="936"/>
      <c r="CJ104" s="1289"/>
      <c r="CK104" s="1289"/>
      <c r="CL104" s="1288"/>
      <c r="CM104" s="1288"/>
      <c r="CN104" s="933"/>
      <c r="CQ104" s="2218"/>
      <c r="CR104" s="2218"/>
      <c r="CS104" s="1998"/>
    </row>
    <row r="105" spans="5:97" ht="28.5" customHeight="1" thickBot="1">
      <c r="E105" s="1977">
        <f t="shared" si="47"/>
        <v>104</v>
      </c>
      <c r="F105" s="1371" t="s">
        <v>201</v>
      </c>
      <c r="G105" s="2250" t="s">
        <v>241</v>
      </c>
      <c r="H105" s="2251"/>
      <c r="I105" s="2251"/>
      <c r="J105" s="2251"/>
      <c r="K105" s="2251"/>
      <c r="L105" s="2251"/>
      <c r="M105" s="2251"/>
      <c r="N105" s="2251"/>
      <c r="O105" s="2373"/>
      <c r="P105" s="1372"/>
      <c r="Q105" s="1488"/>
      <c r="R105" s="1489"/>
      <c r="S105" s="1986" t="s">
        <v>139</v>
      </c>
      <c r="T105" s="1489"/>
      <c r="U105" s="1488"/>
      <c r="V105" s="1372"/>
      <c r="W105" s="1373"/>
      <c r="X105" s="1374"/>
      <c r="Y105" s="438"/>
      <c r="Z105" s="1394">
        <f>AC105+AD105</f>
        <v>98</v>
      </c>
      <c r="AA105" s="1987">
        <f t="shared" si="54"/>
        <v>6</v>
      </c>
      <c r="AB105" s="1988">
        <f t="shared" si="55"/>
        <v>0</v>
      </c>
      <c r="AC105" s="1430">
        <f t="shared" si="56"/>
        <v>0</v>
      </c>
      <c r="AD105" s="1348">
        <f t="shared" si="57"/>
        <v>98</v>
      </c>
      <c r="AE105" s="1350">
        <v>68</v>
      </c>
      <c r="AF105" s="1350">
        <v>30</v>
      </c>
      <c r="AG105" s="1349"/>
      <c r="AH105" s="1349"/>
      <c r="AI105" s="1351">
        <f t="shared" ref="AI105" si="60">AK105+AP105+AV105+BB105+BH105+BN105</f>
        <v>6</v>
      </c>
      <c r="AJ105" s="1352"/>
      <c r="AK105" s="1353"/>
      <c r="AL105" s="1354"/>
      <c r="AM105" s="1354"/>
      <c r="AN105" s="1354"/>
      <c r="AO105" s="1352"/>
      <c r="AP105" s="1353"/>
      <c r="AQ105" s="1353"/>
      <c r="AR105" s="1355"/>
      <c r="AS105" s="1356"/>
      <c r="AT105" s="1354"/>
      <c r="AU105" s="1614">
        <f>AX105+AY105+AZ105</f>
        <v>34</v>
      </c>
      <c r="AV105" s="1619"/>
      <c r="AW105" s="1619"/>
      <c r="AX105" s="1615">
        <v>34</v>
      </c>
      <c r="AY105" s="1616"/>
      <c r="AZ105" s="1615"/>
      <c r="BA105" s="1614">
        <v>64</v>
      </c>
      <c r="BB105" s="1618">
        <v>6</v>
      </c>
      <c r="BC105" s="1979"/>
      <c r="BD105" s="1619">
        <v>64</v>
      </c>
      <c r="BE105" s="1620"/>
      <c r="BF105" s="1619"/>
      <c r="BG105" s="1367"/>
      <c r="BH105" s="1375"/>
      <c r="BI105" s="1375"/>
      <c r="BJ105" s="1376"/>
      <c r="BK105" s="1376"/>
      <c r="BL105" s="1376"/>
      <c r="BM105" s="1367"/>
      <c r="BN105" s="1290"/>
      <c r="BO105" s="1290"/>
      <c r="BP105" s="1270"/>
      <c r="BQ105" s="416"/>
      <c r="BR105" s="1256"/>
      <c r="BS105" s="936">
        <f t="shared" si="58"/>
        <v>0</v>
      </c>
      <c r="BT105" s="1290"/>
      <c r="BU105" s="1256"/>
      <c r="BV105" s="1256"/>
      <c r="BW105" s="1256"/>
      <c r="BX105" s="936">
        <f t="shared" si="59"/>
        <v>0</v>
      </c>
      <c r="BY105" s="1290"/>
      <c r="BZ105" s="1256"/>
      <c r="CA105" s="1256"/>
      <c r="CB105" s="1256"/>
      <c r="CC105" s="936"/>
      <c r="CD105" s="1290"/>
      <c r="CE105" s="1290"/>
      <c r="CF105" s="1270"/>
      <c r="CG105" s="1270"/>
      <c r="CH105" s="1256"/>
      <c r="CI105" s="936"/>
      <c r="CJ105" s="1290"/>
      <c r="CK105" s="1290"/>
      <c r="CL105" s="1256"/>
      <c r="CM105" s="1256"/>
      <c r="CN105" s="429"/>
      <c r="CQ105" s="1999"/>
      <c r="CR105" s="85"/>
      <c r="CS105" s="85"/>
    </row>
    <row r="106" spans="5:97" ht="35.25" customHeight="1" thickBot="1">
      <c r="E106" s="1977">
        <f t="shared" si="47"/>
        <v>136</v>
      </c>
      <c r="F106" s="1037" t="s">
        <v>242</v>
      </c>
      <c r="G106" s="2331" t="s">
        <v>260</v>
      </c>
      <c r="H106" s="2332"/>
      <c r="I106" s="2332"/>
      <c r="J106" s="2332"/>
      <c r="K106" s="2332"/>
      <c r="L106" s="2332"/>
      <c r="M106" s="2332"/>
      <c r="N106" s="2332"/>
      <c r="O106" s="2333"/>
      <c r="P106" s="514"/>
      <c r="Q106" s="1490"/>
      <c r="R106" s="1491"/>
      <c r="S106" s="1492" t="s">
        <v>139</v>
      </c>
      <c r="T106" s="1491"/>
      <c r="U106" s="1490"/>
      <c r="V106" s="514"/>
      <c r="W106" s="640"/>
      <c r="X106" s="425"/>
      <c r="Y106" s="70"/>
      <c r="Z106" s="1394">
        <f>AC106+AD106</f>
        <v>124</v>
      </c>
      <c r="AA106" s="1346">
        <f t="shared" ref="AA106" si="61">AK106+AP106+AV106+BB106+BH106+BN106+BT106+BY106</f>
        <v>6</v>
      </c>
      <c r="AB106" s="1347">
        <f>+BC106</f>
        <v>6</v>
      </c>
      <c r="AC106" s="1430">
        <f t="shared" si="56"/>
        <v>0</v>
      </c>
      <c r="AD106" s="1348">
        <f t="shared" si="57"/>
        <v>124</v>
      </c>
      <c r="AE106" s="1350">
        <f t="shared" ref="AE106" si="62">AD106-AF106-AG106</f>
        <v>84</v>
      </c>
      <c r="AF106" s="1350">
        <v>40</v>
      </c>
      <c r="AG106" s="1349"/>
      <c r="AH106" s="1349"/>
      <c r="AI106" s="1351"/>
      <c r="AJ106" s="1352"/>
      <c r="AK106" s="1353"/>
      <c r="AL106" s="1354"/>
      <c r="AM106" s="1354"/>
      <c r="AN106" s="1354"/>
      <c r="AO106" s="1352"/>
      <c r="AP106" s="1353"/>
      <c r="AQ106" s="1353"/>
      <c r="AR106" s="1355"/>
      <c r="AS106" s="1356"/>
      <c r="AT106" s="1354"/>
      <c r="AU106" s="1614"/>
      <c r="AV106" s="1621"/>
      <c r="AW106" s="1621"/>
      <c r="AX106" s="1615"/>
      <c r="AY106" s="1616"/>
      <c r="AZ106" s="1615"/>
      <c r="BA106" s="1614">
        <f t="shared" ref="BA106" si="63">BD106+BE106+BF106</f>
        <v>124</v>
      </c>
      <c r="BB106" s="1618">
        <v>6</v>
      </c>
      <c r="BC106" s="1618">
        <v>6</v>
      </c>
      <c r="BD106" s="1619">
        <v>124</v>
      </c>
      <c r="BE106" s="1620"/>
      <c r="BF106" s="1432"/>
      <c r="BG106" s="936"/>
      <c r="BH106" s="1290"/>
      <c r="BI106" s="1290"/>
      <c r="BJ106" s="1256"/>
      <c r="BK106" s="1256"/>
      <c r="BL106" s="1256"/>
      <c r="BM106" s="936"/>
      <c r="BN106" s="1290"/>
      <c r="BO106" s="1290"/>
      <c r="BP106" s="1270"/>
      <c r="BQ106" s="416"/>
      <c r="BR106" s="1256"/>
      <c r="BS106" s="936"/>
      <c r="BT106" s="1290"/>
      <c r="BU106" s="1256"/>
      <c r="BV106" s="1256"/>
      <c r="BW106" s="1256"/>
      <c r="BX106" s="936"/>
      <c r="BY106" s="1290"/>
      <c r="BZ106" s="1256"/>
      <c r="CA106" s="1256"/>
      <c r="CB106" s="1256"/>
      <c r="CC106" s="936"/>
      <c r="CD106" s="1290"/>
      <c r="CE106" s="1290"/>
      <c r="CF106" s="1270"/>
      <c r="CG106" s="1270"/>
      <c r="CH106" s="1256"/>
      <c r="CI106" s="936"/>
      <c r="CJ106" s="1290"/>
      <c r="CK106" s="1290"/>
      <c r="CL106" s="1256"/>
      <c r="CM106" s="1256"/>
      <c r="CN106" s="429"/>
      <c r="CQ106" s="85"/>
      <c r="CR106" s="85"/>
      <c r="CS106" s="85"/>
    </row>
    <row r="107" spans="5:97" ht="12.75" hidden="1" customHeight="1" thickBot="1">
      <c r="E107" s="1977">
        <f t="shared" si="47"/>
        <v>0</v>
      </c>
      <c r="F107" s="1428"/>
      <c r="G107" s="2248"/>
      <c r="H107" s="2211"/>
      <c r="I107" s="2211"/>
      <c r="J107" s="2211"/>
      <c r="K107" s="2211"/>
      <c r="L107" s="2211"/>
      <c r="M107" s="2211"/>
      <c r="N107" s="2211"/>
      <c r="O107" s="2249"/>
      <c r="P107" s="514"/>
      <c r="Q107" s="1490"/>
      <c r="R107" s="1491"/>
      <c r="S107" s="1493"/>
      <c r="T107" s="1491"/>
      <c r="U107" s="1490"/>
      <c r="V107" s="514"/>
      <c r="W107" s="640"/>
      <c r="X107" s="425"/>
      <c r="Y107" s="70"/>
      <c r="Z107" s="1392"/>
      <c r="AA107" s="427"/>
      <c r="AB107" s="428"/>
      <c r="AC107" s="1280"/>
      <c r="AD107" s="1256"/>
      <c r="AE107" s="1254"/>
      <c r="AF107" s="1269"/>
      <c r="AG107" s="1254"/>
      <c r="AH107" s="1269"/>
      <c r="AI107" s="1103"/>
      <c r="AJ107" s="925"/>
      <c r="AK107" s="1285"/>
      <c r="AL107" s="1283"/>
      <c r="AM107" s="1283"/>
      <c r="AN107" s="1283"/>
      <c r="AO107" s="925"/>
      <c r="AP107" s="1285"/>
      <c r="AQ107" s="1285"/>
      <c r="AR107" s="430"/>
      <c r="AS107" s="432"/>
      <c r="AT107" s="1283"/>
      <c r="AU107" s="738"/>
      <c r="AV107" s="1292"/>
      <c r="AW107" s="1292"/>
      <c r="AX107" s="1294"/>
      <c r="AY107" s="1432"/>
      <c r="AZ107" s="1294"/>
      <c r="BA107" s="738"/>
      <c r="BB107" s="1292"/>
      <c r="BC107" s="1292"/>
      <c r="BD107" s="1432"/>
      <c r="BE107" s="1432"/>
      <c r="BF107" s="1294"/>
      <c r="BG107" s="936"/>
      <c r="BH107" s="1290"/>
      <c r="BI107" s="1290"/>
      <c r="BJ107" s="1256"/>
      <c r="BK107" s="1256"/>
      <c r="BL107" s="1256"/>
      <c r="BM107" s="936"/>
      <c r="BN107" s="1290"/>
      <c r="BO107" s="1290"/>
      <c r="BP107" s="1270"/>
      <c r="BQ107" s="416"/>
      <c r="BR107" s="1256"/>
      <c r="BS107" s="936">
        <f t="shared" si="58"/>
        <v>0</v>
      </c>
      <c r="BT107" s="1290"/>
      <c r="BU107" s="1256"/>
      <c r="BV107" s="1256"/>
      <c r="BW107" s="1256"/>
      <c r="BX107" s="936">
        <f t="shared" si="59"/>
        <v>0</v>
      </c>
      <c r="BY107" s="1290"/>
      <c r="BZ107" s="1256"/>
      <c r="CA107" s="1256"/>
      <c r="CB107" s="1256"/>
      <c r="CC107" s="936"/>
      <c r="CD107" s="1290"/>
      <c r="CE107" s="1290"/>
      <c r="CF107" s="1270"/>
      <c r="CG107" s="1270"/>
      <c r="CH107" s="1256"/>
      <c r="CI107" s="936"/>
      <c r="CJ107" s="1290"/>
      <c r="CK107" s="1290"/>
      <c r="CL107" s="1256"/>
      <c r="CM107" s="1256"/>
      <c r="CN107" s="429"/>
    </row>
    <row r="108" spans="5:97" ht="22.5" hidden="1" customHeight="1" thickBot="1">
      <c r="E108" s="1977">
        <f t="shared" si="47"/>
        <v>0</v>
      </c>
      <c r="F108" s="1427"/>
      <c r="G108" s="2725"/>
      <c r="H108" s="2726"/>
      <c r="I108" s="2726"/>
      <c r="J108" s="2726"/>
      <c r="K108" s="2726"/>
      <c r="L108" s="2726"/>
      <c r="M108" s="2726"/>
      <c r="N108" s="2726"/>
      <c r="O108" s="2727"/>
      <c r="P108" s="1245"/>
      <c r="Q108" s="1494"/>
      <c r="R108" s="1495"/>
      <c r="S108" s="1493"/>
      <c r="T108" s="1497"/>
      <c r="U108" s="1496"/>
      <c r="V108" s="1420"/>
      <c r="W108" s="1421"/>
      <c r="X108" s="443"/>
      <c r="Y108" s="70"/>
      <c r="Z108" s="1422"/>
      <c r="AA108" s="860"/>
      <c r="AB108" s="1316"/>
      <c r="AC108" s="1317"/>
      <c r="AD108" s="1315"/>
      <c r="AE108" s="861"/>
      <c r="AF108" s="861"/>
      <c r="AG108" s="861"/>
      <c r="AH108" s="1185"/>
      <c r="AI108" s="1104"/>
      <c r="AJ108" s="930"/>
      <c r="AK108" s="926"/>
      <c r="AL108" s="927"/>
      <c r="AM108" s="927"/>
      <c r="AN108" s="927"/>
      <c r="AO108" s="930"/>
      <c r="AP108" s="926"/>
      <c r="AQ108" s="926"/>
      <c r="AR108" s="929"/>
      <c r="AS108" s="642"/>
      <c r="AT108" s="927"/>
      <c r="AU108" s="891"/>
      <c r="AV108" s="937"/>
      <c r="AW108" s="937"/>
      <c r="AX108" s="939"/>
      <c r="AY108" s="939"/>
      <c r="AZ108" s="939"/>
      <c r="BA108" s="1622"/>
      <c r="BB108" s="937"/>
      <c r="BC108" s="937"/>
      <c r="BD108" s="939"/>
      <c r="BE108" s="1623"/>
      <c r="BF108" s="939"/>
      <c r="BG108" s="1419"/>
      <c r="BH108" s="781"/>
      <c r="BI108" s="781"/>
      <c r="BJ108" s="1315"/>
      <c r="BK108" s="782"/>
      <c r="BL108" s="1315"/>
      <c r="BM108" s="550"/>
      <c r="BN108" s="938"/>
      <c r="BO108" s="938"/>
      <c r="BP108" s="74"/>
      <c r="BQ108" s="805"/>
      <c r="BR108" s="932"/>
      <c r="BS108" s="550">
        <f t="shared" si="58"/>
        <v>0</v>
      </c>
      <c r="BT108" s="938"/>
      <c r="BU108" s="932"/>
      <c r="BV108" s="932"/>
      <c r="BW108" s="932"/>
      <c r="BX108" s="550">
        <f t="shared" si="59"/>
        <v>0</v>
      </c>
      <c r="BY108" s="938"/>
      <c r="BZ108" s="932"/>
      <c r="CA108" s="932"/>
      <c r="CB108" s="932"/>
      <c r="CC108" s="550"/>
      <c r="CD108" s="938"/>
      <c r="CE108" s="938"/>
      <c r="CF108" s="74"/>
      <c r="CG108" s="74"/>
      <c r="CH108" s="932"/>
      <c r="CI108" s="537"/>
      <c r="CJ108" s="536"/>
      <c r="CK108" s="536"/>
      <c r="CL108" s="527"/>
      <c r="CM108" s="527"/>
      <c r="CN108" s="935"/>
    </row>
    <row r="109" spans="5:97" s="18" customFormat="1" ht="42.75" customHeight="1" thickBot="1">
      <c r="E109" s="1977">
        <f t="shared" si="47"/>
        <v>238</v>
      </c>
      <c r="F109" s="1052" t="s">
        <v>32</v>
      </c>
      <c r="G109" s="2351" t="s">
        <v>244</v>
      </c>
      <c r="H109" s="2352"/>
      <c r="I109" s="2352"/>
      <c r="J109" s="2352"/>
      <c r="K109" s="2352"/>
      <c r="L109" s="2352"/>
      <c r="M109" s="2352"/>
      <c r="N109" s="2352"/>
      <c r="O109" s="2353"/>
      <c r="P109" s="2322"/>
      <c r="Q109" s="2323"/>
      <c r="R109" s="2323"/>
      <c r="S109" s="2323"/>
      <c r="T109" s="2354"/>
      <c r="U109" s="2354"/>
      <c r="V109" s="2323"/>
      <c r="W109" s="2324"/>
      <c r="X109" s="466"/>
      <c r="Y109" s="643"/>
      <c r="Z109" s="1398">
        <f>SUM(Z111:Z116)</f>
        <v>226</v>
      </c>
      <c r="AA109" s="468">
        <f>SUM(AA110:AA116)</f>
        <v>12</v>
      </c>
      <c r="AB109" s="462">
        <f>+AB110+AB111</f>
        <v>0</v>
      </c>
      <c r="AC109" s="462">
        <f t="shared" ref="AC109:AI109" si="64">SUM(AC110:AC116)</f>
        <v>0</v>
      </c>
      <c r="AD109" s="462">
        <f t="shared" si="64"/>
        <v>226</v>
      </c>
      <c r="AE109" s="462">
        <f>+AE111</f>
        <v>138</v>
      </c>
      <c r="AF109" s="462">
        <f>+AF111</f>
        <v>68</v>
      </c>
      <c r="AG109" s="462">
        <f t="shared" si="64"/>
        <v>20</v>
      </c>
      <c r="AH109" s="467">
        <f t="shared" si="64"/>
        <v>0</v>
      </c>
      <c r="AI109" s="644">
        <f t="shared" si="64"/>
        <v>0</v>
      </c>
      <c r="AJ109" s="645">
        <f>SUM(AJ111:AJ116)</f>
        <v>0</v>
      </c>
      <c r="AK109" s="646">
        <f t="shared" ref="AK109:AP109" si="65">SUM(AK110:AK116)</f>
        <v>0</v>
      </c>
      <c r="AL109" s="646">
        <f t="shared" si="65"/>
        <v>0</v>
      </c>
      <c r="AM109" s="646">
        <f t="shared" si="65"/>
        <v>0</v>
      </c>
      <c r="AN109" s="647">
        <f t="shared" si="65"/>
        <v>0</v>
      </c>
      <c r="AO109" s="645">
        <f t="shared" si="65"/>
        <v>0</v>
      </c>
      <c r="AP109" s="646">
        <f t="shared" si="65"/>
        <v>0</v>
      </c>
      <c r="AQ109" s="646"/>
      <c r="AR109" s="648">
        <f>SUM(AR110:AR116)</f>
        <v>0</v>
      </c>
      <c r="AS109" s="649">
        <f>SUM(AS110:AS116)</f>
        <v>0</v>
      </c>
      <c r="AT109" s="624">
        <f>SUM(AT110:AT116)</f>
        <v>0</v>
      </c>
      <c r="AU109" s="624">
        <f>SUM(AU110:AU116)</f>
        <v>0</v>
      </c>
      <c r="AV109" s="624">
        <f>SUM(AV110:AV116)</f>
        <v>0</v>
      </c>
      <c r="AW109" s="624"/>
      <c r="AX109" s="624">
        <f>SUM(AX110:AX116)</f>
        <v>0</v>
      </c>
      <c r="AY109" s="624">
        <f>SUM(AY110:AY116)</f>
        <v>0</v>
      </c>
      <c r="AZ109" s="650">
        <f>SUM(AZ110:AZ116)</f>
        <v>0</v>
      </c>
      <c r="BA109" s="623">
        <f>SUM(BA110:BA116)</f>
        <v>0</v>
      </c>
      <c r="BB109" s="624">
        <f>SUM(BB110:BB116)</f>
        <v>0</v>
      </c>
      <c r="BC109" s="624">
        <v>0</v>
      </c>
      <c r="BD109" s="624">
        <f>SUM(BD110:BD116)</f>
        <v>0</v>
      </c>
      <c r="BE109" s="624">
        <f>SUM(BE110:BE116)</f>
        <v>0</v>
      </c>
      <c r="BF109" s="625">
        <f>SUM(BF110:BF116)</f>
        <v>0</v>
      </c>
      <c r="BG109" s="623">
        <f>SUM(BG110:BG116)</f>
        <v>98</v>
      </c>
      <c r="BH109" s="624">
        <f>SUM(BH110:BH116)</f>
        <v>0</v>
      </c>
      <c r="BI109" s="624">
        <v>0</v>
      </c>
      <c r="BJ109" s="624">
        <f>SUM(BJ110:BJ116)</f>
        <v>98</v>
      </c>
      <c r="BK109" s="624">
        <f>SUM(BK110:BK116)</f>
        <v>0</v>
      </c>
      <c r="BL109" s="625">
        <f>SUM(BL110:BL116)</f>
        <v>0</v>
      </c>
      <c r="BM109" s="623">
        <f>SUM(BM110:BM116)</f>
        <v>128</v>
      </c>
      <c r="BN109" s="627">
        <f>SUM(BN110:BN116)</f>
        <v>12</v>
      </c>
      <c r="BO109" s="627">
        <f>+BO111+BO110</f>
        <v>0</v>
      </c>
      <c r="BP109" s="627">
        <f>SUM(BP110:BP116)</f>
        <v>128</v>
      </c>
      <c r="BQ109" s="627">
        <f>SUM(BQ110:BQ116)</f>
        <v>0</v>
      </c>
      <c r="BR109" s="628">
        <f>SUM(BR110:BR116)</f>
        <v>0</v>
      </c>
      <c r="BS109" s="626">
        <f t="shared" ref="BS109:CB109" si="66">SUM(BS111:BS116)</f>
        <v>0</v>
      </c>
      <c r="BT109" s="627">
        <f t="shared" si="66"/>
        <v>0</v>
      </c>
      <c r="BU109" s="627">
        <f t="shared" si="66"/>
        <v>0</v>
      </c>
      <c r="BV109" s="627">
        <f t="shared" si="66"/>
        <v>0</v>
      </c>
      <c r="BW109" s="627">
        <f t="shared" si="66"/>
        <v>0</v>
      </c>
      <c r="BX109" s="627">
        <f t="shared" si="66"/>
        <v>0</v>
      </c>
      <c r="BY109" s="627">
        <f t="shared" si="66"/>
        <v>0</v>
      </c>
      <c r="BZ109" s="627">
        <f t="shared" si="66"/>
        <v>0</v>
      </c>
      <c r="CA109" s="651">
        <f t="shared" si="66"/>
        <v>0</v>
      </c>
      <c r="CB109" s="651">
        <f t="shared" si="66"/>
        <v>0</v>
      </c>
      <c r="CC109" s="228"/>
      <c r="CD109" s="216"/>
      <c r="CE109" s="216"/>
      <c r="CF109" s="216"/>
      <c r="CG109" s="216"/>
      <c r="CH109" s="217"/>
      <c r="CI109" s="218"/>
      <c r="CJ109" s="216"/>
      <c r="CK109" s="216"/>
      <c r="CL109" s="216"/>
      <c r="CM109" s="217"/>
      <c r="CN109" s="219"/>
      <c r="CO109" s="15"/>
      <c r="CP109" s="15"/>
      <c r="CQ109" s="15"/>
      <c r="CR109" s="15"/>
      <c r="CS109" s="15"/>
    </row>
    <row r="110" spans="5:97" s="18" customFormat="1" ht="12" customHeight="1" thickBot="1">
      <c r="E110" s="1977">
        <f t="shared" si="47"/>
        <v>6</v>
      </c>
      <c r="F110" s="1062"/>
      <c r="G110" s="2325" t="s">
        <v>54</v>
      </c>
      <c r="H110" s="2326"/>
      <c r="I110" s="2326"/>
      <c r="J110" s="2326"/>
      <c r="K110" s="2326"/>
      <c r="L110" s="2326"/>
      <c r="M110" s="2326"/>
      <c r="N110" s="2326"/>
      <c r="O110" s="2327"/>
      <c r="P110" s="632"/>
      <c r="Q110" s="1484"/>
      <c r="R110" s="1483"/>
      <c r="S110" s="1498"/>
      <c r="T110" s="1499"/>
      <c r="U110" s="1500" t="s">
        <v>139</v>
      </c>
      <c r="V110" s="1429"/>
      <c r="W110" s="633"/>
      <c r="X110" s="466"/>
      <c r="Y110" s="552"/>
      <c r="Z110" s="553"/>
      <c r="AA110" s="652">
        <f>+BN110</f>
        <v>6</v>
      </c>
      <c r="AB110" s="653">
        <f>+BO110</f>
        <v>0</v>
      </c>
      <c r="AC110" s="620"/>
      <c r="AD110" s="654"/>
      <c r="AE110" s="655"/>
      <c r="AF110" s="655"/>
      <c r="AG110" s="655"/>
      <c r="AH110" s="655"/>
      <c r="AI110" s="1119"/>
      <c r="AJ110" s="657"/>
      <c r="AK110" s="658"/>
      <c r="AL110" s="654"/>
      <c r="AM110" s="654"/>
      <c r="AN110" s="655"/>
      <c r="AO110" s="1151"/>
      <c r="AP110" s="1152"/>
      <c r="AQ110" s="1152"/>
      <c r="AR110" s="1153"/>
      <c r="AS110" s="1154"/>
      <c r="AT110" s="1155"/>
      <c r="AU110" s="657"/>
      <c r="AV110" s="658"/>
      <c r="AW110" s="658"/>
      <c r="AX110" s="654"/>
      <c r="AY110" s="654"/>
      <c r="AZ110" s="656"/>
      <c r="BA110" s="618"/>
      <c r="BB110" s="636"/>
      <c r="BC110" s="636"/>
      <c r="BD110" s="614"/>
      <c r="BE110" s="614"/>
      <c r="BF110" s="617"/>
      <c r="BG110" s="618"/>
      <c r="BH110" s="636"/>
      <c r="BI110" s="636"/>
      <c r="BJ110" s="614"/>
      <c r="BK110" s="614"/>
      <c r="BL110" s="617"/>
      <c r="BM110" s="615"/>
      <c r="BN110" s="636">
        <v>6</v>
      </c>
      <c r="BO110" s="636"/>
      <c r="BP110" s="222"/>
      <c r="BQ110" s="222"/>
      <c r="BR110" s="617"/>
      <c r="BS110" s="615"/>
      <c r="BT110" s="636"/>
      <c r="BU110" s="614"/>
      <c r="BV110" s="614"/>
      <c r="BW110" s="614"/>
      <c r="BX110" s="614"/>
      <c r="BY110" s="614"/>
      <c r="BZ110" s="614"/>
      <c r="CA110" s="614"/>
      <c r="CB110" s="616"/>
      <c r="CC110" s="220"/>
      <c r="CD110" s="221"/>
      <c r="CE110" s="221"/>
      <c r="CF110" s="222"/>
      <c r="CG110" s="222"/>
      <c r="CH110" s="223"/>
      <c r="CI110" s="224"/>
      <c r="CJ110" s="221"/>
      <c r="CK110" s="221"/>
      <c r="CL110" s="222"/>
      <c r="CM110" s="222"/>
      <c r="CN110" s="223"/>
      <c r="CO110" s="15"/>
      <c r="CP110" s="15"/>
    </row>
    <row r="111" spans="5:97" s="18" customFormat="1" ht="36" customHeight="1" thickBot="1">
      <c r="E111" s="1977">
        <f t="shared" si="47"/>
        <v>232</v>
      </c>
      <c r="F111" s="1037" t="s">
        <v>202</v>
      </c>
      <c r="G111" s="2331" t="s">
        <v>246</v>
      </c>
      <c r="H111" s="2332"/>
      <c r="I111" s="2332"/>
      <c r="J111" s="2332"/>
      <c r="K111" s="2332"/>
      <c r="L111" s="2332"/>
      <c r="M111" s="2332"/>
      <c r="N111" s="2332"/>
      <c r="O111" s="2333"/>
      <c r="P111" s="1246"/>
      <c r="Q111" s="1501"/>
      <c r="R111" s="1502"/>
      <c r="S111" s="1501"/>
      <c r="T111" s="1503"/>
      <c r="U111" s="2334" t="s">
        <v>139</v>
      </c>
      <c r="V111" s="660"/>
      <c r="W111" s="498"/>
      <c r="X111" s="638"/>
      <c r="Y111" s="639"/>
      <c r="Z111" s="1396">
        <f>AC111+AD111</f>
        <v>226</v>
      </c>
      <c r="AA111" s="688">
        <f t="shared" ref="AA111:AA116" si="67">AK111+AP111+AV111+BB111+BH111+BN111+BT111+BY111</f>
        <v>6</v>
      </c>
      <c r="AB111" s="1866">
        <f t="shared" ref="AB111:AB116" si="68">+BO111</f>
        <v>0</v>
      </c>
      <c r="AC111" s="1320">
        <f t="shared" ref="AC111:AC116" si="69">AN111+AT111+AZ111+BF111+BL111+BR111+BW111+CB111</f>
        <v>0</v>
      </c>
      <c r="AD111" s="689">
        <f t="shared" ref="AD111:AD116" si="70">AL111+AR111+AX111+BD111+BJ111+BP111+BU111+BZ111</f>
        <v>226</v>
      </c>
      <c r="AE111" s="690">
        <v>138</v>
      </c>
      <c r="AF111" s="690">
        <v>68</v>
      </c>
      <c r="AG111" s="690">
        <v>20</v>
      </c>
      <c r="AH111" s="690"/>
      <c r="AI111" s="1102"/>
      <c r="AJ111" s="925"/>
      <c r="AK111" s="1284"/>
      <c r="AL111" s="1282"/>
      <c r="AM111" s="1282"/>
      <c r="AN111" s="1085"/>
      <c r="AO111" s="506"/>
      <c r="AP111" s="507"/>
      <c r="AQ111" s="507"/>
      <c r="AR111" s="508"/>
      <c r="AS111" s="508"/>
      <c r="AT111" s="509"/>
      <c r="AU111" s="435"/>
      <c r="AV111" s="1291"/>
      <c r="AW111" s="1291"/>
      <c r="AX111" s="1293"/>
      <c r="AY111" s="1293"/>
      <c r="AZ111" s="1293"/>
      <c r="BA111" s="941"/>
      <c r="BB111" s="1291"/>
      <c r="BC111" s="1291"/>
      <c r="BD111" s="1293"/>
      <c r="BE111" s="1293"/>
      <c r="BF111" s="894"/>
      <c r="BG111" s="1423">
        <v>98</v>
      </c>
      <c r="BH111" s="1289"/>
      <c r="BI111" s="1289"/>
      <c r="BJ111" s="1333">
        <f>+BG111</f>
        <v>98</v>
      </c>
      <c r="BK111" s="1288"/>
      <c r="BL111" s="1327"/>
      <c r="BM111" s="1325">
        <v>128</v>
      </c>
      <c r="BN111" s="2336">
        <v>6</v>
      </c>
      <c r="BO111" s="2336"/>
      <c r="BP111" s="1333">
        <f>+BM111</f>
        <v>128</v>
      </c>
      <c r="BQ111" s="110"/>
      <c r="BR111" s="1327"/>
      <c r="BS111" s="434"/>
      <c r="BT111" s="1289"/>
      <c r="BU111" s="1288"/>
      <c r="BV111" s="1288"/>
      <c r="BW111" s="1288"/>
      <c r="BX111" s="936"/>
      <c r="BY111" s="1289"/>
      <c r="BZ111" s="1288"/>
      <c r="CA111" s="1288"/>
      <c r="CB111" s="570"/>
      <c r="CC111" s="41"/>
      <c r="CD111" s="54"/>
      <c r="CE111" s="54"/>
      <c r="CF111" s="110"/>
      <c r="CG111" s="110"/>
      <c r="CH111" s="116"/>
      <c r="CI111" s="23"/>
      <c r="CJ111" s="54"/>
      <c r="CK111" s="54"/>
      <c r="CL111" s="110"/>
      <c r="CM111" s="110"/>
      <c r="CN111" s="116"/>
    </row>
    <row r="112" spans="5:97" s="18" customFormat="1" ht="21" hidden="1" customHeight="1">
      <c r="E112" s="1977">
        <f t="shared" si="47"/>
        <v>0</v>
      </c>
      <c r="F112" s="1345"/>
      <c r="G112" s="2339"/>
      <c r="H112" s="2340"/>
      <c r="I112" s="2340"/>
      <c r="J112" s="2340"/>
      <c r="K112" s="2340"/>
      <c r="L112" s="2340"/>
      <c r="M112" s="2340"/>
      <c r="N112" s="2340"/>
      <c r="O112" s="2341"/>
      <c r="P112" s="514"/>
      <c r="Q112" s="1490"/>
      <c r="R112" s="1491"/>
      <c r="S112" s="1490"/>
      <c r="T112" s="1504"/>
      <c r="U112" s="2335"/>
      <c r="V112" s="662"/>
      <c r="W112" s="663"/>
      <c r="X112" s="425"/>
      <c r="Y112" s="70"/>
      <c r="Z112" s="1392"/>
      <c r="AA112" s="688">
        <f t="shared" si="67"/>
        <v>0</v>
      </c>
      <c r="AB112" s="1321">
        <f t="shared" si="68"/>
        <v>0</v>
      </c>
      <c r="AC112" s="1322">
        <f t="shared" si="69"/>
        <v>0</v>
      </c>
      <c r="AD112" s="689">
        <f t="shared" si="70"/>
        <v>0</v>
      </c>
      <c r="AE112" s="690">
        <v>72</v>
      </c>
      <c r="AF112" s="690">
        <v>72</v>
      </c>
      <c r="AG112" s="1257"/>
      <c r="AH112" s="1257">
        <f t="shared" ref="AH112:AH116" si="71">AM112+AS112+AY112+BE112+BK112+BQ112+BV112+CA112</f>
        <v>0</v>
      </c>
      <c r="AI112" s="1103"/>
      <c r="AJ112" s="925"/>
      <c r="AK112" s="1285"/>
      <c r="AL112" s="1283"/>
      <c r="AM112" s="1283"/>
      <c r="AN112" s="517"/>
      <c r="AO112" s="1089"/>
      <c r="AP112" s="1285"/>
      <c r="AQ112" s="1285"/>
      <c r="AR112" s="1283"/>
      <c r="AS112" s="1283"/>
      <c r="AT112" s="430"/>
      <c r="AU112" s="435"/>
      <c r="AV112" s="1292"/>
      <c r="AW112" s="1292"/>
      <c r="AX112" s="1294"/>
      <c r="AY112" s="1294"/>
      <c r="AZ112" s="1294"/>
      <c r="BA112" s="941"/>
      <c r="BB112" s="1292"/>
      <c r="BC112" s="1292"/>
      <c r="BD112" s="1294"/>
      <c r="BE112" s="1294"/>
      <c r="BF112" s="433"/>
      <c r="BG112" s="518"/>
      <c r="BH112" s="1290"/>
      <c r="BI112" s="1290"/>
      <c r="BJ112" s="1287"/>
      <c r="BK112" s="1256"/>
      <c r="BL112" s="429"/>
      <c r="BM112" s="1325"/>
      <c r="BN112" s="2337"/>
      <c r="BO112" s="2337"/>
      <c r="BP112" s="1332"/>
      <c r="BQ112" s="1270"/>
      <c r="BR112" s="429"/>
      <c r="BS112" s="434"/>
      <c r="BT112" s="1290"/>
      <c r="BU112" s="1256"/>
      <c r="BV112" s="1256"/>
      <c r="BW112" s="1256"/>
      <c r="BX112" s="936"/>
      <c r="BY112" s="1290"/>
      <c r="BZ112" s="1256"/>
      <c r="CA112" s="1256"/>
      <c r="CB112" s="1254"/>
      <c r="CC112" s="41"/>
      <c r="CD112" s="55"/>
      <c r="CE112" s="55"/>
      <c r="CF112" s="1270"/>
      <c r="CG112" s="1270"/>
      <c r="CH112" s="96"/>
      <c r="CI112" s="23"/>
      <c r="CJ112" s="55"/>
      <c r="CK112" s="55"/>
      <c r="CL112" s="1270"/>
      <c r="CM112" s="1270"/>
      <c r="CN112" s="96"/>
      <c r="CO112" s="15"/>
      <c r="CP112" s="15"/>
    </row>
    <row r="113" spans="5:94" s="18" customFormat="1" ht="13.5" hidden="1" customHeight="1">
      <c r="E113" s="1977">
        <f t="shared" si="47"/>
        <v>0</v>
      </c>
      <c r="F113" s="664"/>
      <c r="G113" s="2342"/>
      <c r="H113" s="2343"/>
      <c r="I113" s="2343"/>
      <c r="J113" s="2343"/>
      <c r="K113" s="2343"/>
      <c r="L113" s="2343"/>
      <c r="M113" s="2343"/>
      <c r="N113" s="2343"/>
      <c r="O113" s="2344"/>
      <c r="P113" s="514"/>
      <c r="Q113" s="1490"/>
      <c r="R113" s="1491"/>
      <c r="S113" s="1490"/>
      <c r="T113" s="1505"/>
      <c r="U113" s="2335"/>
      <c r="V113" s="665"/>
      <c r="W113" s="666"/>
      <c r="X113" s="425"/>
      <c r="Y113" s="70"/>
      <c r="Z113" s="1392"/>
      <c r="AA113" s="688">
        <f t="shared" si="67"/>
        <v>0</v>
      </c>
      <c r="AB113" s="1321">
        <f t="shared" si="68"/>
        <v>0</v>
      </c>
      <c r="AC113" s="1322">
        <f t="shared" si="69"/>
        <v>0</v>
      </c>
      <c r="AD113" s="689">
        <f t="shared" si="70"/>
        <v>0</v>
      </c>
      <c r="AE113" s="690">
        <v>72</v>
      </c>
      <c r="AF113" s="690">
        <v>72</v>
      </c>
      <c r="AG113" s="1257"/>
      <c r="AH113" s="1257">
        <f t="shared" si="71"/>
        <v>0</v>
      </c>
      <c r="AI113" s="1103"/>
      <c r="AJ113" s="925"/>
      <c r="AK113" s="1285"/>
      <c r="AL113" s="1283"/>
      <c r="AM113" s="1283"/>
      <c r="AN113" s="517"/>
      <c r="AO113" s="1089"/>
      <c r="AP113" s="1285"/>
      <c r="AQ113" s="1285"/>
      <c r="AR113" s="1283"/>
      <c r="AS113" s="1283"/>
      <c r="AT113" s="430"/>
      <c r="AU113" s="435"/>
      <c r="AV113" s="1292"/>
      <c r="AW113" s="1292"/>
      <c r="AX113" s="1294"/>
      <c r="AY113" s="1294"/>
      <c r="AZ113" s="1294"/>
      <c r="BA113" s="941"/>
      <c r="BB113" s="1292"/>
      <c r="BC113" s="1292"/>
      <c r="BD113" s="1294"/>
      <c r="BE113" s="1294"/>
      <c r="BF113" s="433"/>
      <c r="BG113" s="936"/>
      <c r="BH113" s="1290"/>
      <c r="BI113" s="1290"/>
      <c r="BJ113" s="1256"/>
      <c r="BK113" s="1256"/>
      <c r="BL113" s="429"/>
      <c r="BM113" s="694"/>
      <c r="BN113" s="2337"/>
      <c r="BO113" s="2337"/>
      <c r="BP113" s="288"/>
      <c r="BQ113" s="1270"/>
      <c r="BR113" s="429"/>
      <c r="BS113" s="434"/>
      <c r="BT113" s="1290"/>
      <c r="BU113" s="1256"/>
      <c r="BV113" s="1256"/>
      <c r="BW113" s="1256"/>
      <c r="BX113" s="936"/>
      <c r="BY113" s="1290"/>
      <c r="BZ113" s="1256"/>
      <c r="CA113" s="1256"/>
      <c r="CB113" s="1254"/>
      <c r="CC113" s="41"/>
      <c r="CD113" s="55"/>
      <c r="CE113" s="55"/>
      <c r="CF113" s="1270"/>
      <c r="CG113" s="1270"/>
      <c r="CH113" s="96"/>
      <c r="CI113" s="23"/>
      <c r="CJ113" s="55"/>
      <c r="CK113" s="55"/>
      <c r="CL113" s="1270"/>
      <c r="CM113" s="1270"/>
      <c r="CN113" s="96"/>
      <c r="CO113" s="15"/>
      <c r="CP113" s="15"/>
    </row>
    <row r="114" spans="5:94" s="18" customFormat="1" ht="13.5" hidden="1" customHeight="1">
      <c r="E114" s="1977">
        <f t="shared" si="47"/>
        <v>0</v>
      </c>
      <c r="F114" s="664"/>
      <c r="G114" s="2345"/>
      <c r="H114" s="2346"/>
      <c r="I114" s="2346"/>
      <c r="J114" s="2346"/>
      <c r="K114" s="2346"/>
      <c r="L114" s="2346"/>
      <c r="M114" s="2346"/>
      <c r="N114" s="2346"/>
      <c r="O114" s="2347"/>
      <c r="P114" s="514"/>
      <c r="Q114" s="1490"/>
      <c r="R114" s="1491"/>
      <c r="S114" s="1490"/>
      <c r="T114" s="1505"/>
      <c r="U114" s="2335"/>
      <c r="V114" s="665"/>
      <c r="W114" s="667"/>
      <c r="X114" s="425"/>
      <c r="Y114" s="70"/>
      <c r="Z114" s="1392"/>
      <c r="AA114" s="688">
        <f t="shared" si="67"/>
        <v>0</v>
      </c>
      <c r="AB114" s="1321">
        <f t="shared" si="68"/>
        <v>0</v>
      </c>
      <c r="AC114" s="1322">
        <f t="shared" si="69"/>
        <v>0</v>
      </c>
      <c r="AD114" s="689">
        <f t="shared" si="70"/>
        <v>0</v>
      </c>
      <c r="AE114" s="690">
        <v>72</v>
      </c>
      <c r="AF114" s="690">
        <v>72</v>
      </c>
      <c r="AG114" s="1257"/>
      <c r="AH114" s="1257">
        <f t="shared" si="71"/>
        <v>0</v>
      </c>
      <c r="AI114" s="1103"/>
      <c r="AJ114" s="925"/>
      <c r="AK114" s="1285"/>
      <c r="AL114" s="1283"/>
      <c r="AM114" s="1283"/>
      <c r="AN114" s="517"/>
      <c r="AO114" s="1089"/>
      <c r="AP114" s="1285"/>
      <c r="AQ114" s="1285"/>
      <c r="AR114" s="1283"/>
      <c r="AS114" s="1283"/>
      <c r="AT114" s="430"/>
      <c r="AU114" s="435"/>
      <c r="AV114" s="1292"/>
      <c r="AW114" s="1292"/>
      <c r="AX114" s="1294"/>
      <c r="AY114" s="1294"/>
      <c r="AZ114" s="1294"/>
      <c r="BA114" s="941"/>
      <c r="BB114" s="1292"/>
      <c r="BC114" s="1292"/>
      <c r="BD114" s="1294"/>
      <c r="BE114" s="1294"/>
      <c r="BF114" s="433"/>
      <c r="BG114" s="936"/>
      <c r="BH114" s="1290"/>
      <c r="BI114" s="1290"/>
      <c r="BJ114" s="1256"/>
      <c r="BK114" s="1256"/>
      <c r="BL114" s="429"/>
      <c r="BM114" s="694"/>
      <c r="BN114" s="2337"/>
      <c r="BO114" s="2337"/>
      <c r="BP114" s="288"/>
      <c r="BQ114" s="1270"/>
      <c r="BR114" s="429"/>
      <c r="BS114" s="434"/>
      <c r="BT114" s="1290"/>
      <c r="BU114" s="1256"/>
      <c r="BV114" s="1256"/>
      <c r="BW114" s="1256"/>
      <c r="BX114" s="936"/>
      <c r="BY114" s="1290"/>
      <c r="BZ114" s="1256"/>
      <c r="CA114" s="1256"/>
      <c r="CB114" s="1254"/>
      <c r="CC114" s="41"/>
      <c r="CD114" s="55"/>
      <c r="CE114" s="55"/>
      <c r="CF114" s="1270"/>
      <c r="CG114" s="1270"/>
      <c r="CH114" s="96"/>
      <c r="CI114" s="23"/>
      <c r="CJ114" s="55"/>
      <c r="CK114" s="55"/>
      <c r="CL114" s="1270"/>
      <c r="CM114" s="1270"/>
      <c r="CN114" s="96"/>
      <c r="CO114" s="15"/>
      <c r="CP114" s="15"/>
    </row>
    <row r="115" spans="5:94" ht="13.5" hidden="1" customHeight="1">
      <c r="E115" s="1977">
        <f t="shared" si="47"/>
        <v>0</v>
      </c>
      <c r="F115" s="664"/>
      <c r="G115" s="2307"/>
      <c r="H115" s="2308"/>
      <c r="I115" s="2308"/>
      <c r="J115" s="2308"/>
      <c r="K115" s="2308"/>
      <c r="L115" s="2308"/>
      <c r="M115" s="2308"/>
      <c r="N115" s="2308"/>
      <c r="O115" s="2309"/>
      <c r="P115" s="514"/>
      <c r="Q115" s="1490"/>
      <c r="R115" s="1491"/>
      <c r="S115" s="1490"/>
      <c r="T115" s="1506"/>
      <c r="U115" s="2335"/>
      <c r="V115" s="574"/>
      <c r="W115" s="640"/>
      <c r="X115" s="425"/>
      <c r="Y115" s="70"/>
      <c r="Z115" s="1392"/>
      <c r="AA115" s="688">
        <f t="shared" si="67"/>
        <v>0</v>
      </c>
      <c r="AB115" s="1321">
        <f t="shared" si="68"/>
        <v>0</v>
      </c>
      <c r="AC115" s="1322">
        <f t="shared" si="69"/>
        <v>0</v>
      </c>
      <c r="AD115" s="689">
        <f t="shared" si="70"/>
        <v>0</v>
      </c>
      <c r="AE115" s="690">
        <v>72</v>
      </c>
      <c r="AF115" s="690">
        <v>72</v>
      </c>
      <c r="AG115" s="1257"/>
      <c r="AH115" s="1257">
        <f t="shared" si="71"/>
        <v>0</v>
      </c>
      <c r="AI115" s="1103"/>
      <c r="AJ115" s="925"/>
      <c r="AK115" s="1285"/>
      <c r="AL115" s="1283"/>
      <c r="AM115" s="1283"/>
      <c r="AN115" s="517"/>
      <c r="AO115" s="1089"/>
      <c r="AP115" s="1285"/>
      <c r="AQ115" s="1285"/>
      <c r="AR115" s="1283"/>
      <c r="AS115" s="1283"/>
      <c r="AT115" s="430"/>
      <c r="AU115" s="435"/>
      <c r="AV115" s="1292"/>
      <c r="AW115" s="1292"/>
      <c r="AX115" s="1294"/>
      <c r="AY115" s="1294"/>
      <c r="AZ115" s="1294"/>
      <c r="BA115" s="941"/>
      <c r="BB115" s="1292"/>
      <c r="BC115" s="1292"/>
      <c r="BD115" s="1294"/>
      <c r="BE115" s="1294"/>
      <c r="BF115" s="433"/>
      <c r="BG115" s="936"/>
      <c r="BH115" s="1290"/>
      <c r="BI115" s="1290"/>
      <c r="BJ115" s="1256"/>
      <c r="BK115" s="1256"/>
      <c r="BL115" s="429"/>
      <c r="BM115" s="694"/>
      <c r="BN115" s="2337"/>
      <c r="BO115" s="2337"/>
      <c r="BP115" s="288"/>
      <c r="BQ115" s="1270"/>
      <c r="BR115" s="429"/>
      <c r="BS115" s="434"/>
      <c r="BT115" s="1290"/>
      <c r="BU115" s="1256"/>
      <c r="BV115" s="1256"/>
      <c r="BW115" s="1256"/>
      <c r="BX115" s="936"/>
      <c r="BY115" s="1290"/>
      <c r="BZ115" s="1256"/>
      <c r="CA115" s="1256"/>
      <c r="CB115" s="1254"/>
      <c r="CC115" s="41"/>
      <c r="CD115" s="55"/>
      <c r="CE115" s="55"/>
      <c r="CF115" s="1270"/>
      <c r="CG115" s="1270"/>
      <c r="CH115" s="96"/>
      <c r="CI115" s="23"/>
      <c r="CJ115" s="55"/>
      <c r="CK115" s="55"/>
      <c r="CL115" s="1270"/>
      <c r="CM115" s="1270"/>
      <c r="CN115" s="96"/>
      <c r="CO115" s="20"/>
      <c r="CP115" s="20"/>
    </row>
    <row r="116" spans="5:94" ht="23.25" hidden="1" customHeight="1">
      <c r="E116" s="1977">
        <f t="shared" si="47"/>
        <v>0</v>
      </c>
      <c r="F116" s="1344"/>
      <c r="G116" s="2348"/>
      <c r="H116" s="2349"/>
      <c r="I116" s="2349"/>
      <c r="J116" s="2349"/>
      <c r="K116" s="2349"/>
      <c r="L116" s="2349"/>
      <c r="M116" s="2349"/>
      <c r="N116" s="2349"/>
      <c r="O116" s="2350"/>
      <c r="P116" s="514"/>
      <c r="Q116" s="1490"/>
      <c r="R116" s="1491"/>
      <c r="S116" s="1490"/>
      <c r="T116" s="1506"/>
      <c r="U116" s="2335"/>
      <c r="V116" s="574"/>
      <c r="W116" s="640"/>
      <c r="X116" s="425"/>
      <c r="Y116" s="70"/>
      <c r="Z116" s="1392"/>
      <c r="AA116" s="688">
        <f t="shared" si="67"/>
        <v>0</v>
      </c>
      <c r="AB116" s="1321">
        <f t="shared" si="68"/>
        <v>0</v>
      </c>
      <c r="AC116" s="1322">
        <f t="shared" si="69"/>
        <v>0</v>
      </c>
      <c r="AD116" s="689">
        <f t="shared" si="70"/>
        <v>0</v>
      </c>
      <c r="AE116" s="690">
        <v>72</v>
      </c>
      <c r="AF116" s="690">
        <v>72</v>
      </c>
      <c r="AG116" s="1257"/>
      <c r="AH116" s="1257">
        <f t="shared" si="71"/>
        <v>0</v>
      </c>
      <c r="AI116" s="1103"/>
      <c r="AJ116" s="925"/>
      <c r="AK116" s="1285"/>
      <c r="AL116" s="1283"/>
      <c r="AM116" s="1283"/>
      <c r="AN116" s="517"/>
      <c r="AO116" s="1089"/>
      <c r="AP116" s="1285"/>
      <c r="AQ116" s="1285"/>
      <c r="AR116" s="1283"/>
      <c r="AS116" s="1283"/>
      <c r="AT116" s="430"/>
      <c r="AU116" s="435"/>
      <c r="AV116" s="1292"/>
      <c r="AW116" s="1292"/>
      <c r="AX116" s="1294"/>
      <c r="AY116" s="1294"/>
      <c r="AZ116" s="1294"/>
      <c r="BA116" s="941"/>
      <c r="BB116" s="1292"/>
      <c r="BC116" s="1292"/>
      <c r="BD116" s="1294"/>
      <c r="BE116" s="1294"/>
      <c r="BF116" s="433"/>
      <c r="BG116" s="518"/>
      <c r="BH116" s="1290"/>
      <c r="BI116" s="1290"/>
      <c r="BJ116" s="1287"/>
      <c r="BK116" s="1256"/>
      <c r="BL116" s="429"/>
      <c r="BM116" s="1325"/>
      <c r="BN116" s="2338"/>
      <c r="BO116" s="2338"/>
      <c r="BP116" s="1332"/>
      <c r="BQ116" s="1270"/>
      <c r="BR116" s="429"/>
      <c r="BS116" s="434"/>
      <c r="BT116" s="1290"/>
      <c r="BU116" s="1256"/>
      <c r="BV116" s="1256"/>
      <c r="BW116" s="1256"/>
      <c r="BX116" s="936"/>
      <c r="BY116" s="1290"/>
      <c r="BZ116" s="1256"/>
      <c r="CA116" s="1256"/>
      <c r="CB116" s="1254"/>
      <c r="CC116" s="41"/>
      <c r="CD116" s="55"/>
      <c r="CE116" s="55"/>
      <c r="CF116" s="1270"/>
      <c r="CG116" s="1270"/>
      <c r="CH116" s="96"/>
      <c r="CI116" s="23"/>
      <c r="CJ116" s="55"/>
      <c r="CK116" s="55"/>
      <c r="CL116" s="1270"/>
      <c r="CM116" s="1270"/>
      <c r="CN116" s="96"/>
      <c r="CO116" s="20"/>
      <c r="CP116" s="20"/>
    </row>
    <row r="117" spans="5:94" s="18" customFormat="1" ht="34.5" customHeight="1" thickBot="1">
      <c r="E117" s="1977">
        <f t="shared" si="47"/>
        <v>156</v>
      </c>
      <c r="F117" s="1052" t="s">
        <v>35</v>
      </c>
      <c r="G117" s="2313" t="s">
        <v>270</v>
      </c>
      <c r="H117" s="2314"/>
      <c r="I117" s="2314"/>
      <c r="J117" s="2314"/>
      <c r="K117" s="2314"/>
      <c r="L117" s="2314"/>
      <c r="M117" s="2314"/>
      <c r="N117" s="2314"/>
      <c r="O117" s="2315"/>
      <c r="P117" s="2322"/>
      <c r="Q117" s="2323"/>
      <c r="R117" s="2323"/>
      <c r="S117" s="2323"/>
      <c r="T117" s="2323"/>
      <c r="U117" s="2323"/>
      <c r="V117" s="2323"/>
      <c r="W117" s="2324"/>
      <c r="X117" s="466"/>
      <c r="Y117" s="643"/>
      <c r="Z117" s="1398">
        <f>SUM(Z119:Z123)</f>
        <v>144</v>
      </c>
      <c r="AA117" s="468">
        <f>SUM(AA118:AA123)</f>
        <v>12</v>
      </c>
      <c r="AB117" s="462">
        <f>+AB119+AB120+AB118</f>
        <v>0</v>
      </c>
      <c r="AC117" s="462">
        <f t="shared" ref="AC117:AP117" si="72">SUM(AC118:AC123)</f>
        <v>2</v>
      </c>
      <c r="AD117" s="462">
        <f t="shared" si="72"/>
        <v>142</v>
      </c>
      <c r="AE117" s="462">
        <f t="shared" si="72"/>
        <v>72</v>
      </c>
      <c r="AF117" s="462">
        <f t="shared" si="72"/>
        <v>70</v>
      </c>
      <c r="AG117" s="462">
        <f t="shared" si="72"/>
        <v>0</v>
      </c>
      <c r="AH117" s="467">
        <f t="shared" si="72"/>
        <v>0</v>
      </c>
      <c r="AI117" s="1150">
        <f t="shared" si="72"/>
        <v>0</v>
      </c>
      <c r="AJ117" s="645">
        <f t="shared" si="72"/>
        <v>0</v>
      </c>
      <c r="AK117" s="646">
        <f t="shared" si="72"/>
        <v>0</v>
      </c>
      <c r="AL117" s="646">
        <f t="shared" si="72"/>
        <v>0</v>
      </c>
      <c r="AM117" s="646">
        <f t="shared" si="72"/>
        <v>0</v>
      </c>
      <c r="AN117" s="647">
        <f t="shared" si="72"/>
        <v>0</v>
      </c>
      <c r="AO117" s="645">
        <f t="shared" si="72"/>
        <v>0</v>
      </c>
      <c r="AP117" s="646">
        <f t="shared" si="72"/>
        <v>0</v>
      </c>
      <c r="AQ117" s="646"/>
      <c r="AR117" s="646">
        <f>SUM(AR118:AR123)</f>
        <v>0</v>
      </c>
      <c r="AS117" s="624">
        <f>SUM(AS118:AS123)</f>
        <v>0</v>
      </c>
      <c r="AT117" s="625">
        <f>SUM(AT118:AT123)</f>
        <v>0</v>
      </c>
      <c r="AU117" s="649">
        <f>SUM(AU118:AU123)</f>
        <v>60</v>
      </c>
      <c r="AV117" s="624">
        <f>SUM(AV118:AV123)</f>
        <v>0</v>
      </c>
      <c r="AW117" s="624">
        <v>0</v>
      </c>
      <c r="AX117" s="624">
        <f>SUM(AX118:AX123)</f>
        <v>60</v>
      </c>
      <c r="AY117" s="624">
        <f>SUM(AY118:AY123)</f>
        <v>0</v>
      </c>
      <c r="AZ117" s="625">
        <f>SUM(AZ118:AZ123)</f>
        <v>0</v>
      </c>
      <c r="BA117" s="649">
        <f>SUM(BA118:BA123)</f>
        <v>84</v>
      </c>
      <c r="BB117" s="624">
        <f>SUM(BB118:BB123)</f>
        <v>12</v>
      </c>
      <c r="BC117" s="624">
        <f>+BC119+BA140+BC118</f>
        <v>0</v>
      </c>
      <c r="BD117" s="624">
        <f>SUM(BD118:BD123)</f>
        <v>82</v>
      </c>
      <c r="BE117" s="624">
        <f>SUM(BE118:BE123)</f>
        <v>0</v>
      </c>
      <c r="BF117" s="650">
        <f>SUM(BF118:BF123)</f>
        <v>2</v>
      </c>
      <c r="BG117" s="623">
        <f>SUM(BG118:BG123)</f>
        <v>0</v>
      </c>
      <c r="BH117" s="624">
        <f>SUM(BH118:BH123)</f>
        <v>0</v>
      </c>
      <c r="BI117" s="624">
        <v>0</v>
      </c>
      <c r="BJ117" s="624">
        <f>SUM(BJ118:BJ123)</f>
        <v>0</v>
      </c>
      <c r="BK117" s="624">
        <f>SUM(BK118:BK123)</f>
        <v>0</v>
      </c>
      <c r="BL117" s="650">
        <f>SUM(BL118:BL123)</f>
        <v>0</v>
      </c>
      <c r="BM117" s="623">
        <f>SUM(BM118:BM123)</f>
        <v>0</v>
      </c>
      <c r="BN117" s="624">
        <f>SUM(BN118:BN123)</f>
        <v>0</v>
      </c>
      <c r="BO117" s="624">
        <f>+BO119</f>
        <v>0</v>
      </c>
      <c r="BP117" s="624">
        <f t="shared" ref="BP117:CB117" si="73">SUM(BP118:BP123)</f>
        <v>0</v>
      </c>
      <c r="BQ117" s="624">
        <f t="shared" si="73"/>
        <v>0</v>
      </c>
      <c r="BR117" s="625">
        <f t="shared" si="73"/>
        <v>0</v>
      </c>
      <c r="BS117" s="649">
        <f t="shared" si="73"/>
        <v>0</v>
      </c>
      <c r="BT117" s="624">
        <f t="shared" si="73"/>
        <v>0</v>
      </c>
      <c r="BU117" s="624">
        <f t="shared" si="73"/>
        <v>0</v>
      </c>
      <c r="BV117" s="624">
        <f t="shared" si="73"/>
        <v>0</v>
      </c>
      <c r="BW117" s="624">
        <f t="shared" si="73"/>
        <v>0</v>
      </c>
      <c r="BX117" s="624">
        <f t="shared" si="73"/>
        <v>0</v>
      </c>
      <c r="BY117" s="625">
        <f t="shared" si="73"/>
        <v>0</v>
      </c>
      <c r="BZ117" s="649">
        <f t="shared" si="73"/>
        <v>0</v>
      </c>
      <c r="CA117" s="625">
        <f t="shared" si="73"/>
        <v>0</v>
      </c>
      <c r="CB117" s="624">
        <f t="shared" si="73"/>
        <v>0</v>
      </c>
      <c r="CC117" s="203"/>
      <c r="CD117" s="203"/>
      <c r="CE117" s="203"/>
      <c r="CF117" s="213"/>
      <c r="CG117" s="213"/>
      <c r="CH117" s="212"/>
      <c r="CI117" s="202"/>
      <c r="CJ117" s="203"/>
      <c r="CK117" s="203"/>
      <c r="CL117" s="203"/>
      <c r="CM117" s="204"/>
      <c r="CN117" s="204"/>
    </row>
    <row r="118" spans="5:94" ht="13.5" customHeight="1" thickBot="1">
      <c r="E118" s="1977">
        <f t="shared" si="47"/>
        <v>6</v>
      </c>
      <c r="F118" s="1063"/>
      <c r="G118" s="2325" t="s">
        <v>251</v>
      </c>
      <c r="H118" s="2326"/>
      <c r="I118" s="2326"/>
      <c r="J118" s="2326"/>
      <c r="K118" s="2326"/>
      <c r="L118" s="2326"/>
      <c r="M118" s="2326"/>
      <c r="N118" s="2326"/>
      <c r="O118" s="2327"/>
      <c r="P118" s="1509"/>
      <c r="Q118" s="1510"/>
      <c r="R118" s="1509"/>
      <c r="S118" s="1510" t="s">
        <v>139</v>
      </c>
      <c r="T118" s="1509"/>
      <c r="U118" s="1510"/>
      <c r="V118" s="1511"/>
      <c r="W118" s="1512"/>
      <c r="X118" s="612"/>
      <c r="Y118" s="583"/>
      <c r="Z118" s="670"/>
      <c r="AA118" s="671">
        <f>AK118+AP118+AV118+BB118+BH118+BN118+CJ118</f>
        <v>6</v>
      </c>
      <c r="AB118" s="672">
        <f>+CK118</f>
        <v>0</v>
      </c>
      <c r="AC118" s="673"/>
      <c r="AD118" s="674"/>
      <c r="AE118" s="675"/>
      <c r="AF118" s="675"/>
      <c r="AG118" s="675"/>
      <c r="AH118" s="675"/>
      <c r="AI118" s="1120"/>
      <c r="AJ118" s="676"/>
      <c r="AK118" s="677"/>
      <c r="AL118" s="674"/>
      <c r="AM118" s="674"/>
      <c r="AN118" s="675"/>
      <c r="AO118" s="678"/>
      <c r="AP118" s="679"/>
      <c r="AQ118" s="679"/>
      <c r="AR118" s="682"/>
      <c r="AS118" s="682"/>
      <c r="AT118" s="680"/>
      <c r="AU118" s="1402"/>
      <c r="AV118" s="679"/>
      <c r="AW118" s="679"/>
      <c r="AX118" s="682"/>
      <c r="AY118" s="682"/>
      <c r="AZ118" s="680"/>
      <c r="BA118" s="678"/>
      <c r="BB118" s="683">
        <v>6</v>
      </c>
      <c r="BC118" s="683">
        <v>0</v>
      </c>
      <c r="BD118" s="682"/>
      <c r="BE118" s="682"/>
      <c r="BF118" s="680"/>
      <c r="BG118" s="678"/>
      <c r="BH118" s="683"/>
      <c r="BI118" s="683"/>
      <c r="BJ118" s="682"/>
      <c r="BK118" s="682"/>
      <c r="BL118" s="680"/>
      <c r="BM118" s="684"/>
      <c r="BN118" s="674"/>
      <c r="BO118" s="674"/>
      <c r="BP118" s="674"/>
      <c r="BQ118" s="674"/>
      <c r="BR118" s="685"/>
      <c r="BS118" s="681"/>
      <c r="BT118" s="677"/>
      <c r="BU118" s="674"/>
      <c r="BV118" s="674"/>
      <c r="BW118" s="674"/>
      <c r="BX118" s="674"/>
      <c r="BY118" s="685"/>
      <c r="BZ118" s="681"/>
      <c r="CA118" s="674"/>
      <c r="CB118" s="675"/>
      <c r="CC118" s="206"/>
      <c r="CD118" s="207"/>
      <c r="CE118" s="207"/>
      <c r="CF118" s="245"/>
      <c r="CG118" s="245"/>
      <c r="CH118" s="214"/>
      <c r="CI118" s="206"/>
      <c r="CJ118" s="207"/>
      <c r="CK118" s="207"/>
      <c r="CL118" s="215"/>
      <c r="CM118" s="215"/>
      <c r="CN118" s="214"/>
    </row>
    <row r="119" spans="5:94" ht="34.5" customHeight="1" thickBot="1">
      <c r="E119" s="1977">
        <f t="shared" si="47"/>
        <v>150</v>
      </c>
      <c r="F119" s="686" t="s">
        <v>203</v>
      </c>
      <c r="G119" s="2328" t="s">
        <v>207</v>
      </c>
      <c r="H119" s="2329"/>
      <c r="I119" s="2329"/>
      <c r="J119" s="2329"/>
      <c r="K119" s="2329"/>
      <c r="L119" s="2329"/>
      <c r="M119" s="2329"/>
      <c r="N119" s="2329"/>
      <c r="O119" s="2330"/>
      <c r="P119" s="1491"/>
      <c r="Q119" s="1490"/>
      <c r="R119" s="1491"/>
      <c r="S119" s="1492" t="s">
        <v>139</v>
      </c>
      <c r="T119" s="1491"/>
      <c r="U119" s="1492"/>
      <c r="V119" s="1491"/>
      <c r="W119" s="1490"/>
      <c r="X119" s="425"/>
      <c r="Y119" s="639"/>
      <c r="Z119" s="1396">
        <f>AC119+AD119</f>
        <v>144</v>
      </c>
      <c r="AA119" s="688">
        <f>AK119+AP119+AV119+BB119+BH119+BN119+BT119+BY119</f>
        <v>6</v>
      </c>
      <c r="AB119" s="1321">
        <f>+BC119+AU141</f>
        <v>0</v>
      </c>
      <c r="AC119" s="1320">
        <f>AN119+AT119+AZ119+BF119+BL119+BR119+BW119+CB119</f>
        <v>2</v>
      </c>
      <c r="AD119" s="689">
        <f>AL119+AR119+AX119+BD119+BJ119+BP119+BU119+BZ119</f>
        <v>142</v>
      </c>
      <c r="AE119" s="690">
        <v>72</v>
      </c>
      <c r="AF119" s="690">
        <v>70</v>
      </c>
      <c r="AG119" s="1257"/>
      <c r="AH119" s="1257"/>
      <c r="AI119" s="1112"/>
      <c r="AJ119" s="1303"/>
      <c r="AK119" s="1306"/>
      <c r="AL119" s="1311"/>
      <c r="AM119" s="1311"/>
      <c r="AN119" s="691"/>
      <c r="AO119" s="1304"/>
      <c r="AP119" s="1306"/>
      <c r="AQ119" s="1306"/>
      <c r="AR119" s="1311"/>
      <c r="AS119" s="1311"/>
      <c r="AT119" s="1312"/>
      <c r="AU119" s="1343">
        <f>AX119+AY119+AZ119</f>
        <v>60</v>
      </c>
      <c r="AV119" s="1624"/>
      <c r="AW119" s="1624"/>
      <c r="AX119" s="1341">
        <v>60</v>
      </c>
      <c r="AY119" s="1625"/>
      <c r="AZ119" s="1341"/>
      <c r="BA119" s="1343">
        <f>BD119+BE119+BF119</f>
        <v>84</v>
      </c>
      <c r="BB119" s="1329">
        <v>6</v>
      </c>
      <c r="BC119" s="1329">
        <v>0</v>
      </c>
      <c r="BD119" s="1341">
        <v>82</v>
      </c>
      <c r="BE119" s="1301"/>
      <c r="BF119" s="1341">
        <v>2</v>
      </c>
      <c r="BG119" s="692"/>
      <c r="BH119" s="1300"/>
      <c r="BI119" s="1300"/>
      <c r="BJ119" s="1298"/>
      <c r="BK119" s="1298"/>
      <c r="BL119" s="868"/>
      <c r="BM119" s="1423"/>
      <c r="BN119" s="693"/>
      <c r="BO119" s="693"/>
      <c r="BP119" s="689"/>
      <c r="BQ119" s="1298"/>
      <c r="BR119" s="868"/>
      <c r="BS119" s="694">
        <f t="shared" ref="BS119:BS123" si="74">BU119+BV119+BW119</f>
        <v>0</v>
      </c>
      <c r="BT119" s="1300"/>
      <c r="BU119" s="1298"/>
      <c r="BV119" s="1298"/>
      <c r="BW119" s="1298"/>
      <c r="BX119" s="692">
        <f t="shared" ref="BX119:BX123" si="75">BZ119+CA119+CB119</f>
        <v>0</v>
      </c>
      <c r="BY119" s="695"/>
      <c r="BZ119" s="1258"/>
      <c r="CA119" s="1298"/>
      <c r="CB119" s="1257"/>
      <c r="CC119" s="176"/>
      <c r="CD119" s="290"/>
      <c r="CE119" s="290"/>
      <c r="CF119" s="246"/>
      <c r="CG119" s="246"/>
      <c r="CH119" s="286"/>
      <c r="CI119" s="176"/>
      <c r="CJ119" s="290"/>
      <c r="CK119" s="290"/>
      <c r="CL119" s="288"/>
      <c r="CM119" s="288"/>
      <c r="CN119" s="286"/>
    </row>
    <row r="120" spans="5:94" ht="21" hidden="1" customHeight="1">
      <c r="E120" s="1977">
        <f t="shared" si="47"/>
        <v>0</v>
      </c>
      <c r="F120" s="661"/>
      <c r="G120" s="2304"/>
      <c r="H120" s="2305"/>
      <c r="I120" s="2305"/>
      <c r="J120" s="2305"/>
      <c r="K120" s="2305"/>
      <c r="L120" s="2305"/>
      <c r="M120" s="2305"/>
      <c r="N120" s="2305"/>
      <c r="O120" s="2306"/>
      <c r="P120" s="1491"/>
      <c r="Q120" s="1490"/>
      <c r="R120" s="1491"/>
      <c r="S120" s="1490"/>
      <c r="T120" s="1491"/>
      <c r="U120" s="1490"/>
      <c r="V120" s="1513"/>
      <c r="W120" s="1490"/>
      <c r="X120" s="425"/>
      <c r="Y120" s="70"/>
      <c r="Z120" s="1396"/>
      <c r="AA120" s="688"/>
      <c r="AB120" s="1321"/>
      <c r="AC120" s="1322"/>
      <c r="AD120" s="689"/>
      <c r="AE120" s="1257"/>
      <c r="AF120" s="690"/>
      <c r="AG120" s="690"/>
      <c r="AH120" s="1257"/>
      <c r="AI120" s="1112"/>
      <c r="AJ120" s="1303"/>
      <c r="AK120" s="1306"/>
      <c r="AL120" s="1311"/>
      <c r="AM120" s="1311"/>
      <c r="AN120" s="691"/>
      <c r="AO120" s="1304"/>
      <c r="AP120" s="1306"/>
      <c r="AQ120" s="1306"/>
      <c r="AR120" s="1311"/>
      <c r="AS120" s="1311"/>
      <c r="AT120" s="1312"/>
      <c r="AU120" s="1626"/>
      <c r="AV120" s="1296"/>
      <c r="AW120" s="1296"/>
      <c r="AX120" s="1302"/>
      <c r="AY120" s="1302"/>
      <c r="AZ120" s="1627"/>
      <c r="BA120" s="1628"/>
      <c r="BB120" s="1296"/>
      <c r="BC120" s="1296"/>
      <c r="BD120" s="1302"/>
      <c r="BE120" s="1302"/>
      <c r="BF120" s="1627"/>
      <c r="BG120" s="692"/>
      <c r="BH120" s="1300"/>
      <c r="BI120" s="1300"/>
      <c r="BJ120" s="1298"/>
      <c r="BK120" s="1298"/>
      <c r="BL120" s="868"/>
      <c r="BM120" s="692"/>
      <c r="BN120" s="1300"/>
      <c r="BO120" s="1300"/>
      <c r="BP120" s="689"/>
      <c r="BQ120" s="1298"/>
      <c r="BR120" s="868"/>
      <c r="BS120" s="694"/>
      <c r="BT120" s="1300"/>
      <c r="BU120" s="1298"/>
      <c r="BV120" s="1298"/>
      <c r="BW120" s="1298"/>
      <c r="BX120" s="692"/>
      <c r="BY120" s="695"/>
      <c r="BZ120" s="1258"/>
      <c r="CA120" s="1298"/>
      <c r="CB120" s="1257"/>
      <c r="CC120" s="299"/>
      <c r="CD120" s="168"/>
      <c r="CE120" s="168"/>
      <c r="CF120" s="247"/>
      <c r="CG120" s="246"/>
      <c r="CH120" s="286"/>
      <c r="CI120" s="176"/>
      <c r="CJ120" s="290"/>
      <c r="CK120" s="290"/>
      <c r="CL120" s="288"/>
      <c r="CM120" s="288"/>
      <c r="CN120" s="286"/>
      <c r="CO120" s="140"/>
    </row>
    <row r="121" spans="5:94" ht="13.5" hidden="1" customHeight="1">
      <c r="E121" s="1977">
        <f t="shared" si="47"/>
        <v>0</v>
      </c>
      <c r="F121" s="664" t="s">
        <v>50</v>
      </c>
      <c r="G121" s="2307"/>
      <c r="H121" s="2308"/>
      <c r="I121" s="2308"/>
      <c r="J121" s="2308"/>
      <c r="K121" s="2308"/>
      <c r="L121" s="2308"/>
      <c r="M121" s="2308"/>
      <c r="N121" s="2308"/>
      <c r="O121" s="2309"/>
      <c r="P121" s="1491"/>
      <c r="Q121" s="1490"/>
      <c r="R121" s="1491"/>
      <c r="S121" s="1490"/>
      <c r="T121" s="1491"/>
      <c r="U121" s="1490"/>
      <c r="V121" s="1491"/>
      <c r="W121" s="1490"/>
      <c r="X121" s="425"/>
      <c r="Y121" s="70"/>
      <c r="Z121" s="1392">
        <f>AC121+AD121</f>
        <v>0</v>
      </c>
      <c r="AA121" s="427">
        <f>AK121+AP121+AV121+BB121+BH121+BN121+BT121+BY121</f>
        <v>0</v>
      </c>
      <c r="AB121" s="428"/>
      <c r="AC121" s="1280">
        <f>AN121+AT121+AZ121+BF121+BL121+BR121+BW121+CB121</f>
        <v>0</v>
      </c>
      <c r="AD121" s="1287">
        <f>AL121+AR121+AX121+BD121+BJ121+BP121+BU121+BZ121</f>
        <v>0</v>
      </c>
      <c r="AE121" s="1269">
        <f>AD121-AF121-AG121</f>
        <v>0</v>
      </c>
      <c r="AF121" s="1269"/>
      <c r="AG121" s="1254"/>
      <c r="AH121" s="1254">
        <f>AM121+AS121+AY121+BE121+BK121+BQ121+BV121+CA121</f>
        <v>0</v>
      </c>
      <c r="AI121" s="1103"/>
      <c r="AJ121" s="925"/>
      <c r="AK121" s="1285"/>
      <c r="AL121" s="1283"/>
      <c r="AM121" s="1283"/>
      <c r="AN121" s="517"/>
      <c r="AO121" s="1089"/>
      <c r="AP121" s="1285"/>
      <c r="AQ121" s="1285"/>
      <c r="AR121" s="1283"/>
      <c r="AS121" s="1283"/>
      <c r="AT121" s="430"/>
      <c r="AU121" s="435">
        <f t="shared" ref="AU121:AU122" si="76">AX121+AY121+AZ121</f>
        <v>0</v>
      </c>
      <c r="AV121" s="1292"/>
      <c r="AW121" s="1292"/>
      <c r="AX121" s="1294"/>
      <c r="AY121" s="1294"/>
      <c r="AZ121" s="433"/>
      <c r="BA121" s="941">
        <f t="shared" ref="BA121:BA122" si="77">BD121+BE121+BF121</f>
        <v>0</v>
      </c>
      <c r="BB121" s="1292"/>
      <c r="BC121" s="1292"/>
      <c r="BD121" s="1294"/>
      <c r="BE121" s="1294"/>
      <c r="BF121" s="433"/>
      <c r="BG121" s="936">
        <f t="shared" ref="BG121:BG122" si="78">BJ121+BK121+BL121</f>
        <v>0</v>
      </c>
      <c r="BH121" s="1256"/>
      <c r="BI121" s="1256"/>
      <c r="BJ121" s="1256"/>
      <c r="BK121" s="1256"/>
      <c r="BL121" s="429"/>
      <c r="BM121" s="936">
        <f t="shared" ref="BM121:BM122" si="79">BP121+BQ121+BR121</f>
        <v>0</v>
      </c>
      <c r="BN121" s="1290"/>
      <c r="BO121" s="1290"/>
      <c r="BP121" s="1256"/>
      <c r="BQ121" s="1256"/>
      <c r="BR121" s="429"/>
      <c r="BS121" s="434">
        <f t="shared" si="74"/>
        <v>0</v>
      </c>
      <c r="BT121" s="1290"/>
      <c r="BU121" s="1256"/>
      <c r="BV121" s="1256"/>
      <c r="BW121" s="1256"/>
      <c r="BX121" s="936">
        <f t="shared" si="75"/>
        <v>0</v>
      </c>
      <c r="BY121" s="696"/>
      <c r="BZ121" s="1255"/>
      <c r="CA121" s="1256"/>
      <c r="CB121" s="1254"/>
      <c r="CC121" s="41"/>
      <c r="CD121" s="1270"/>
      <c r="CE121" s="1270"/>
      <c r="CF121" s="1270"/>
      <c r="CG121" s="1270"/>
      <c r="CH121" s="96"/>
      <c r="CI121" s="41"/>
      <c r="CJ121" s="55"/>
      <c r="CK121" s="55"/>
      <c r="CL121" s="1270"/>
      <c r="CM121" s="1270"/>
      <c r="CN121" s="96"/>
    </row>
    <row r="122" spans="5:94" ht="13.5" hidden="1" customHeight="1">
      <c r="E122" s="1977">
        <f t="shared" si="47"/>
        <v>0</v>
      </c>
      <c r="F122" s="664" t="s">
        <v>51</v>
      </c>
      <c r="G122" s="2307"/>
      <c r="H122" s="2308"/>
      <c r="I122" s="2308"/>
      <c r="J122" s="2308"/>
      <c r="K122" s="2308"/>
      <c r="L122" s="2308"/>
      <c r="M122" s="2308"/>
      <c r="N122" s="2308"/>
      <c r="O122" s="2309"/>
      <c r="P122" s="1491"/>
      <c r="Q122" s="1490"/>
      <c r="R122" s="1491"/>
      <c r="S122" s="1490"/>
      <c r="T122" s="1491"/>
      <c r="U122" s="1490"/>
      <c r="V122" s="1491"/>
      <c r="W122" s="1490"/>
      <c r="X122" s="425"/>
      <c r="Y122" s="70"/>
      <c r="Z122" s="1392">
        <f>AC122+AD122</f>
        <v>0</v>
      </c>
      <c r="AA122" s="427">
        <f>AK122+AP122+AV122+BB122+BH122+BN122+BT122+BY122</f>
        <v>0</v>
      </c>
      <c r="AB122" s="428"/>
      <c r="AC122" s="1280">
        <f>AN122+AT122+AZ122+BF122+BL122+BR122+BW122+CB122</f>
        <v>0</v>
      </c>
      <c r="AD122" s="1287">
        <f>AL122+AR122+AX122+BD122+BJ122+BP122+BU122+BZ122</f>
        <v>0</v>
      </c>
      <c r="AE122" s="1269">
        <f>AD122-AF122-AG122</f>
        <v>0</v>
      </c>
      <c r="AF122" s="1269"/>
      <c r="AG122" s="1254"/>
      <c r="AH122" s="1254">
        <f>AM122+AS122+AY122+BE122+BK122+BQ122+BV122+CA122</f>
        <v>0</v>
      </c>
      <c r="AI122" s="1103"/>
      <c r="AJ122" s="925"/>
      <c r="AK122" s="1285"/>
      <c r="AL122" s="1283"/>
      <c r="AM122" s="1283"/>
      <c r="AN122" s="517"/>
      <c r="AO122" s="1089"/>
      <c r="AP122" s="1285"/>
      <c r="AQ122" s="1285"/>
      <c r="AR122" s="1283"/>
      <c r="AS122" s="1283"/>
      <c r="AT122" s="430"/>
      <c r="AU122" s="435">
        <f t="shared" si="76"/>
        <v>0</v>
      </c>
      <c r="AV122" s="1292"/>
      <c r="AW122" s="1292"/>
      <c r="AX122" s="1294"/>
      <c r="AY122" s="1294"/>
      <c r="AZ122" s="433"/>
      <c r="BA122" s="941">
        <f t="shared" si="77"/>
        <v>0</v>
      </c>
      <c r="BB122" s="1292"/>
      <c r="BC122" s="1292"/>
      <c r="BD122" s="1294"/>
      <c r="BE122" s="1294"/>
      <c r="BF122" s="433"/>
      <c r="BG122" s="936">
        <f t="shared" si="78"/>
        <v>0</v>
      </c>
      <c r="BH122" s="1256"/>
      <c r="BI122" s="1256"/>
      <c r="BJ122" s="1256"/>
      <c r="BK122" s="1256"/>
      <c r="BL122" s="429"/>
      <c r="BM122" s="936">
        <f t="shared" si="79"/>
        <v>0</v>
      </c>
      <c r="BN122" s="1290"/>
      <c r="BO122" s="1290"/>
      <c r="BP122" s="1256"/>
      <c r="BQ122" s="1256"/>
      <c r="BR122" s="429"/>
      <c r="BS122" s="434">
        <f t="shared" si="74"/>
        <v>0</v>
      </c>
      <c r="BT122" s="1290"/>
      <c r="BU122" s="1256"/>
      <c r="BV122" s="1256"/>
      <c r="BW122" s="1256"/>
      <c r="BX122" s="936">
        <f t="shared" si="75"/>
        <v>0</v>
      </c>
      <c r="BY122" s="696"/>
      <c r="BZ122" s="1255"/>
      <c r="CA122" s="1256"/>
      <c r="CB122" s="1254"/>
      <c r="CC122" s="41"/>
      <c r="CD122" s="1270"/>
      <c r="CE122" s="1270"/>
      <c r="CF122" s="1270"/>
      <c r="CG122" s="1270"/>
      <c r="CH122" s="96"/>
      <c r="CI122" s="41"/>
      <c r="CJ122" s="55"/>
      <c r="CK122" s="55"/>
      <c r="CL122" s="1270"/>
      <c r="CM122" s="1270"/>
      <c r="CN122" s="96"/>
    </row>
    <row r="123" spans="5:94" ht="18.75" hidden="1" customHeight="1" thickBot="1">
      <c r="E123" s="1977">
        <f t="shared" si="47"/>
        <v>0</v>
      </c>
      <c r="F123" s="668"/>
      <c r="G123" s="2310"/>
      <c r="H123" s="2311"/>
      <c r="I123" s="2311"/>
      <c r="J123" s="2311"/>
      <c r="K123" s="2311"/>
      <c r="L123" s="2311"/>
      <c r="M123" s="2311"/>
      <c r="N123" s="2311"/>
      <c r="O123" s="2312"/>
      <c r="P123" s="1507"/>
      <c r="Q123" s="1508"/>
      <c r="R123" s="1507"/>
      <c r="S123" s="1514"/>
      <c r="T123" s="1507"/>
      <c r="U123" s="1508"/>
      <c r="V123" s="1507"/>
      <c r="W123" s="1514"/>
      <c r="X123" s="697"/>
      <c r="Y123" s="698"/>
      <c r="Z123" s="1395"/>
      <c r="AA123" s="524"/>
      <c r="AB123" s="525"/>
      <c r="AC123" s="526"/>
      <c r="AD123" s="527"/>
      <c r="AE123" s="528"/>
      <c r="AF123" s="528"/>
      <c r="AG123" s="528"/>
      <c r="AH123" s="1272"/>
      <c r="AI123" s="1106"/>
      <c r="AJ123" s="529"/>
      <c r="AK123" s="530"/>
      <c r="AL123" s="531"/>
      <c r="AM123" s="531"/>
      <c r="AN123" s="533"/>
      <c r="AO123" s="965"/>
      <c r="AP123" s="530"/>
      <c r="AQ123" s="530"/>
      <c r="AR123" s="531"/>
      <c r="AS123" s="531"/>
      <c r="AT123" s="532"/>
      <c r="AU123" s="1242"/>
      <c r="AV123" s="1201"/>
      <c r="AW123" s="1201"/>
      <c r="AX123" s="1198"/>
      <c r="AY123" s="1198"/>
      <c r="AZ123" s="1199"/>
      <c r="BA123" s="1238"/>
      <c r="BB123" s="1201"/>
      <c r="BC123" s="1201"/>
      <c r="BD123" s="1198"/>
      <c r="BE123" s="1197"/>
      <c r="BF123" s="1199"/>
      <c r="BG123" s="537"/>
      <c r="BH123" s="536"/>
      <c r="BI123" s="536"/>
      <c r="BJ123" s="527"/>
      <c r="BK123" s="527"/>
      <c r="BL123" s="935"/>
      <c r="BM123" s="537"/>
      <c r="BN123" s="536"/>
      <c r="BO123" s="536"/>
      <c r="BP123" s="527"/>
      <c r="BQ123" s="527"/>
      <c r="BR123" s="935"/>
      <c r="BS123" s="699">
        <f t="shared" si="74"/>
        <v>0</v>
      </c>
      <c r="BT123" s="536"/>
      <c r="BU123" s="527"/>
      <c r="BV123" s="527"/>
      <c r="BW123" s="527"/>
      <c r="BX123" s="537">
        <f t="shared" si="75"/>
        <v>0</v>
      </c>
      <c r="BY123" s="700"/>
      <c r="BZ123" s="520"/>
      <c r="CA123" s="527"/>
      <c r="CB123" s="528"/>
      <c r="CC123" s="78"/>
      <c r="CD123" s="79"/>
      <c r="CE123" s="79"/>
      <c r="CF123" s="77"/>
      <c r="CG123" s="77"/>
      <c r="CH123" s="97"/>
      <c r="CI123" s="105"/>
      <c r="CJ123" s="79"/>
      <c r="CK123" s="79"/>
      <c r="CL123" s="77"/>
      <c r="CM123" s="104"/>
      <c r="CN123" s="97"/>
    </row>
    <row r="124" spans="5:94" s="18" customFormat="1" ht="13.5" hidden="1" customHeight="1" thickBot="1">
      <c r="E124" s="1977">
        <f t="shared" si="47"/>
        <v>0</v>
      </c>
      <c r="F124" s="1064" t="s">
        <v>46</v>
      </c>
      <c r="G124" s="2301"/>
      <c r="H124" s="2302"/>
      <c r="I124" s="2302"/>
      <c r="J124" s="2302"/>
      <c r="K124" s="2302"/>
      <c r="L124" s="2302"/>
      <c r="M124" s="2302"/>
      <c r="N124" s="2302"/>
      <c r="O124" s="2303"/>
      <c r="P124" s="2316"/>
      <c r="Q124" s="2317"/>
      <c r="R124" s="2317"/>
      <c r="S124" s="2317"/>
      <c r="T124" s="2318"/>
      <c r="U124" s="1515"/>
      <c r="V124" s="1515"/>
      <c r="W124" s="1515"/>
      <c r="X124" s="701"/>
      <c r="Y124" s="702"/>
      <c r="Z124" s="703">
        <f>SUM(Z126:Z131)</f>
        <v>0</v>
      </c>
      <c r="AA124" s="703">
        <f>SUM(AA125:AA131)</f>
        <v>0</v>
      </c>
      <c r="AB124" s="703"/>
      <c r="AC124" s="703">
        <f>SUM(AC125:AC131)</f>
        <v>0</v>
      </c>
      <c r="AD124" s="703">
        <f t="shared" ref="AD124:AI124" si="80">SUM(AD125:AD131)</f>
        <v>0</v>
      </c>
      <c r="AE124" s="703">
        <f t="shared" si="80"/>
        <v>0</v>
      </c>
      <c r="AF124" s="703">
        <f t="shared" si="80"/>
        <v>0</v>
      </c>
      <c r="AG124" s="703">
        <f t="shared" si="80"/>
        <v>0</v>
      </c>
      <c r="AH124" s="704">
        <f t="shared" si="80"/>
        <v>0</v>
      </c>
      <c r="AI124" s="1121">
        <f t="shared" si="80"/>
        <v>0</v>
      </c>
      <c r="AJ124" s="705">
        <f>SUM(AJ125:AJ131)</f>
        <v>0</v>
      </c>
      <c r="AK124" s="706">
        <f t="shared" ref="AK124:BL124" si="81">SUM(AK125:AK131)</f>
        <v>0</v>
      </c>
      <c r="AL124" s="706">
        <f t="shared" si="81"/>
        <v>0</v>
      </c>
      <c r="AM124" s="706">
        <f t="shared" si="81"/>
        <v>0</v>
      </c>
      <c r="AN124" s="737">
        <f t="shared" si="81"/>
        <v>0</v>
      </c>
      <c r="AO124" s="706">
        <f t="shared" si="81"/>
        <v>0</v>
      </c>
      <c r="AP124" s="706">
        <f t="shared" si="81"/>
        <v>0</v>
      </c>
      <c r="AQ124" s="706"/>
      <c r="AR124" s="706">
        <f t="shared" si="81"/>
        <v>0</v>
      </c>
      <c r="AS124" s="706">
        <f t="shared" si="81"/>
        <v>0</v>
      </c>
      <c r="AT124" s="706">
        <f t="shared" si="81"/>
        <v>0</v>
      </c>
      <c r="AU124" s="1193">
        <f t="shared" si="81"/>
        <v>0</v>
      </c>
      <c r="AV124" s="1239">
        <f t="shared" si="81"/>
        <v>0</v>
      </c>
      <c r="AW124" s="1239"/>
      <c r="AX124" s="1239">
        <f t="shared" si="81"/>
        <v>0</v>
      </c>
      <c r="AY124" s="1239">
        <f t="shared" si="81"/>
        <v>0</v>
      </c>
      <c r="AZ124" s="1239">
        <f t="shared" si="81"/>
        <v>0</v>
      </c>
      <c r="BA124" s="1239">
        <f t="shared" si="81"/>
        <v>0</v>
      </c>
      <c r="BB124" s="1239">
        <f t="shared" si="81"/>
        <v>0</v>
      </c>
      <c r="BC124" s="1239"/>
      <c r="BD124" s="1239">
        <f t="shared" si="81"/>
        <v>0</v>
      </c>
      <c r="BE124" s="1239">
        <f t="shared" si="81"/>
        <v>0</v>
      </c>
      <c r="BF124" s="1239">
        <f t="shared" si="81"/>
        <v>0</v>
      </c>
      <c r="BG124" s="708">
        <f t="shared" si="81"/>
        <v>0</v>
      </c>
      <c r="BH124" s="708">
        <f t="shared" si="81"/>
        <v>0</v>
      </c>
      <c r="BI124" s="708"/>
      <c r="BJ124" s="708">
        <f t="shared" si="81"/>
        <v>0</v>
      </c>
      <c r="BK124" s="708">
        <f t="shared" si="81"/>
        <v>0</v>
      </c>
      <c r="BL124" s="708">
        <f t="shared" si="81"/>
        <v>0</v>
      </c>
      <c r="BM124" s="708">
        <f>SUM(BM125:BM131)</f>
        <v>0</v>
      </c>
      <c r="BN124" s="708">
        <f>SUM(BN125:BN131)</f>
        <v>0</v>
      </c>
      <c r="BO124" s="708"/>
      <c r="BP124" s="708">
        <f t="shared" ref="BP124:BW124" si="82">SUM(BP125:BP131)</f>
        <v>0</v>
      </c>
      <c r="BQ124" s="709">
        <f t="shared" si="82"/>
        <v>0</v>
      </c>
      <c r="BR124" s="708">
        <f t="shared" si="82"/>
        <v>0</v>
      </c>
      <c r="BS124" s="708">
        <f t="shared" si="82"/>
        <v>0</v>
      </c>
      <c r="BT124" s="708">
        <f t="shared" si="82"/>
        <v>0</v>
      </c>
      <c r="BU124" s="708">
        <f t="shared" si="82"/>
        <v>0</v>
      </c>
      <c r="BV124" s="708">
        <f t="shared" si="82"/>
        <v>0</v>
      </c>
      <c r="BW124" s="708">
        <f t="shared" si="82"/>
        <v>0</v>
      </c>
      <c r="BX124" s="708">
        <f>SUM(BX125:BX131)</f>
        <v>0</v>
      </c>
      <c r="BY124" s="708">
        <f>SUM(BY125:BY131)</f>
        <v>0</v>
      </c>
      <c r="BZ124" s="710">
        <f t="shared" ref="BZ124:CB124" si="83">SUM(BZ125:BZ131)</f>
        <v>0</v>
      </c>
      <c r="CA124" s="711">
        <f t="shared" si="83"/>
        <v>0</v>
      </c>
      <c r="CB124" s="710">
        <f t="shared" si="83"/>
        <v>0</v>
      </c>
      <c r="CC124" s="19"/>
      <c r="CD124" s="19"/>
      <c r="CE124" s="19"/>
      <c r="CF124" s="19"/>
      <c r="CG124" s="19"/>
      <c r="CH124" s="19"/>
      <c r="CI124" s="19"/>
      <c r="CJ124" s="19"/>
      <c r="CK124" s="19"/>
      <c r="CL124" s="19"/>
      <c r="CM124" s="95"/>
      <c r="CN124" s="19"/>
    </row>
    <row r="125" spans="5:94" ht="13.5" hidden="1" customHeight="1" thickBot="1">
      <c r="E125" s="1977">
        <f t="shared" si="47"/>
        <v>0</v>
      </c>
      <c r="F125" s="1065"/>
      <c r="G125" s="2319" t="s">
        <v>54</v>
      </c>
      <c r="H125" s="2320"/>
      <c r="I125" s="2320"/>
      <c r="J125" s="2320"/>
      <c r="K125" s="2320"/>
      <c r="L125" s="2320"/>
      <c r="M125" s="2320"/>
      <c r="N125" s="2320"/>
      <c r="O125" s="2321"/>
      <c r="P125" s="1516"/>
      <c r="Q125" s="1517"/>
      <c r="R125" s="1517"/>
      <c r="S125" s="1517"/>
      <c r="T125" s="1517"/>
      <c r="U125" s="1517"/>
      <c r="V125" s="1517"/>
      <c r="W125" s="1517"/>
      <c r="X125" s="701"/>
      <c r="Y125" s="712"/>
      <c r="Z125" s="1278">
        <f>AC125+AD125</f>
        <v>0</v>
      </c>
      <c r="AA125" s="428">
        <f>AK125+AP125+AV125+BB125+BH125+BN125</f>
        <v>0</v>
      </c>
      <c r="AB125" s="428"/>
      <c r="AC125" s="713"/>
      <c r="AD125" s="714"/>
      <c r="AE125" s="715"/>
      <c r="AF125" s="715"/>
      <c r="AG125" s="715"/>
      <c r="AH125" s="715"/>
      <c r="AI125" s="1122"/>
      <c r="AJ125" s="716"/>
      <c r="AK125" s="1285"/>
      <c r="AL125" s="1283"/>
      <c r="AM125" s="1283"/>
      <c r="AN125" s="517"/>
      <c r="AO125" s="1283"/>
      <c r="AP125" s="1285"/>
      <c r="AQ125" s="1285"/>
      <c r="AR125" s="1283"/>
      <c r="AS125" s="1283"/>
      <c r="AT125" s="1283"/>
      <c r="AU125" s="1243"/>
      <c r="AV125" s="1188"/>
      <c r="AW125" s="1188"/>
      <c r="AX125" s="1190"/>
      <c r="AY125" s="1190"/>
      <c r="AZ125" s="1190"/>
      <c r="BA125" s="1190"/>
      <c r="BB125" s="1188"/>
      <c r="BC125" s="1188"/>
      <c r="BD125" s="1190"/>
      <c r="BE125" s="1190"/>
      <c r="BF125" s="1190"/>
      <c r="BG125" s="714"/>
      <c r="BH125" s="717"/>
      <c r="BI125" s="717"/>
      <c r="BJ125" s="714"/>
      <c r="BK125" s="714"/>
      <c r="BL125" s="714"/>
      <c r="BM125" s="714"/>
      <c r="BN125" s="718"/>
      <c r="BO125" s="718"/>
      <c r="BP125" s="714"/>
      <c r="BQ125" s="714"/>
      <c r="BR125" s="714"/>
      <c r="BS125" s="714"/>
      <c r="BT125" s="717"/>
      <c r="BU125" s="714"/>
      <c r="BV125" s="714"/>
      <c r="BW125" s="714"/>
      <c r="BX125" s="714"/>
      <c r="BY125" s="714"/>
      <c r="BZ125" s="714"/>
      <c r="CA125" s="714"/>
      <c r="CB125" s="714"/>
      <c r="CC125" s="72"/>
      <c r="CD125" s="73"/>
      <c r="CE125" s="73"/>
      <c r="CF125" s="72"/>
      <c r="CG125" s="72"/>
      <c r="CH125" s="72"/>
      <c r="CI125" s="72"/>
      <c r="CJ125" s="76"/>
      <c r="CK125" s="76"/>
      <c r="CL125" s="72"/>
      <c r="CM125" s="72"/>
      <c r="CN125" s="72"/>
    </row>
    <row r="126" spans="5:94" ht="13.5" hidden="1" customHeight="1" thickBot="1">
      <c r="E126" s="1977">
        <f t="shared" si="47"/>
        <v>0</v>
      </c>
      <c r="F126" s="1058" t="s">
        <v>47</v>
      </c>
      <c r="G126" s="2292"/>
      <c r="H126" s="2293"/>
      <c r="I126" s="2293"/>
      <c r="J126" s="2293"/>
      <c r="K126" s="2293"/>
      <c r="L126" s="2293"/>
      <c r="M126" s="2293"/>
      <c r="N126" s="2293"/>
      <c r="O126" s="2294"/>
      <c r="P126" s="1518"/>
      <c r="Q126" s="1519"/>
      <c r="R126" s="1519"/>
      <c r="S126" s="1519"/>
      <c r="T126" s="1519"/>
      <c r="U126" s="1519"/>
      <c r="V126" s="1519"/>
      <c r="W126" s="1519"/>
      <c r="X126" s="719"/>
      <c r="Y126" s="720"/>
      <c r="Z126" s="1278">
        <f>AC126+AD126</f>
        <v>0</v>
      </c>
      <c r="AA126" s="428">
        <f>AK126+AP126+AV126+BB126+BH126+BN126+BT126+BY126</f>
        <v>0</v>
      </c>
      <c r="AB126" s="428"/>
      <c r="AC126" s="1280">
        <f>AN126+AT126+AZ126+BF126+BL126+BR126+BW126+CB126</f>
        <v>0</v>
      </c>
      <c r="AD126" s="1256">
        <f>AL126+AR126+AX126+BD126+BJ126+BP126+BU126+BZ126</f>
        <v>0</v>
      </c>
      <c r="AE126" s="1254">
        <f>AD126-AF126-AG126</f>
        <v>0</v>
      </c>
      <c r="AF126" s="1254"/>
      <c r="AG126" s="1254"/>
      <c r="AH126" s="1254">
        <f t="shared" ref="AH126:AH131" si="84">AM126+AS126+AY126+BE126+BK126+BQ126+BV126+CA126</f>
        <v>0</v>
      </c>
      <c r="AI126" s="1103"/>
      <c r="AJ126" s="925">
        <f t="shared" ref="AJ126:AJ131" si="85">AL126+AM126+AN126</f>
        <v>0</v>
      </c>
      <c r="AK126" s="1285"/>
      <c r="AL126" s="1283"/>
      <c r="AM126" s="1283"/>
      <c r="AN126" s="517"/>
      <c r="AO126" s="1283">
        <f t="shared" ref="AO126:AO131" si="86">AR126+AS126+AT126</f>
        <v>0</v>
      </c>
      <c r="AP126" s="1285"/>
      <c r="AQ126" s="1285"/>
      <c r="AR126" s="1283"/>
      <c r="AS126" s="1283"/>
      <c r="AT126" s="1283"/>
      <c r="AU126" s="1187">
        <f t="shared" ref="AU126:AU131" si="87">AX126+AY126+AZ126</f>
        <v>0</v>
      </c>
      <c r="AV126" s="1188"/>
      <c r="AW126" s="1188"/>
      <c r="AX126" s="1190"/>
      <c r="AY126" s="1190"/>
      <c r="AZ126" s="1190"/>
      <c r="BA126" s="1194">
        <f t="shared" ref="BA126:BA131" si="88">BD126+BE126+BF126</f>
        <v>0</v>
      </c>
      <c r="BB126" s="1188"/>
      <c r="BC126" s="1188"/>
      <c r="BD126" s="1190"/>
      <c r="BE126" s="1190"/>
      <c r="BF126" s="1190"/>
      <c r="BG126" s="936">
        <f t="shared" ref="BG126:BG131" si="89">BJ126+BK126+BL126</f>
        <v>0</v>
      </c>
      <c r="BH126" s="1290"/>
      <c r="BI126" s="1290"/>
      <c r="BJ126" s="1256"/>
      <c r="BK126" s="1256"/>
      <c r="BL126" s="1256"/>
      <c r="BM126" s="936">
        <f t="shared" ref="BM126:BM131" si="90">BP126+BQ126+BR126</f>
        <v>0</v>
      </c>
      <c r="BN126" s="1290"/>
      <c r="BO126" s="1290"/>
      <c r="BP126" s="1256"/>
      <c r="BQ126" s="1256"/>
      <c r="BR126" s="1256"/>
      <c r="BS126" s="936">
        <f t="shared" ref="BS126:BS131" si="91">BU126+BV126+BW126</f>
        <v>0</v>
      </c>
      <c r="BT126" s="1290"/>
      <c r="BU126" s="1256"/>
      <c r="BV126" s="1256"/>
      <c r="BW126" s="1256"/>
      <c r="BX126" s="936">
        <f t="shared" ref="BX126:BX131" si="92">BZ126+CA126+CB126</f>
        <v>0</v>
      </c>
      <c r="BY126" s="1290"/>
      <c r="BZ126" s="1256"/>
      <c r="CA126" s="1256"/>
      <c r="CB126" s="1256"/>
      <c r="CC126" s="41"/>
      <c r="CD126" s="55"/>
      <c r="CE126" s="55"/>
      <c r="CF126" s="1270"/>
      <c r="CG126" s="1270"/>
      <c r="CH126" s="1270"/>
      <c r="CI126" s="41"/>
      <c r="CJ126" s="55"/>
      <c r="CK126" s="55"/>
      <c r="CL126" s="1270"/>
      <c r="CM126" s="1270"/>
      <c r="CN126" s="1270"/>
    </row>
    <row r="127" spans="5:94" ht="14.1" hidden="1" customHeight="1" thickBot="1">
      <c r="E127" s="1977">
        <f t="shared" si="47"/>
        <v>0</v>
      </c>
      <c r="F127" s="1058" t="s">
        <v>120</v>
      </c>
      <c r="G127" s="2289"/>
      <c r="H127" s="2290"/>
      <c r="I127" s="2290"/>
      <c r="J127" s="2290"/>
      <c r="K127" s="2290"/>
      <c r="L127" s="2290"/>
      <c r="M127" s="2290"/>
      <c r="N127" s="2290"/>
      <c r="O127" s="2291"/>
      <c r="P127" s="1518"/>
      <c r="Q127" s="1519"/>
      <c r="R127" s="1519"/>
      <c r="S127" s="1519"/>
      <c r="T127" s="1519"/>
      <c r="U127" s="1520"/>
      <c r="V127" s="1520"/>
      <c r="W127" s="1520"/>
      <c r="X127" s="719"/>
      <c r="Y127" s="721"/>
      <c r="Z127" s="1278">
        <f>AC127+AD127</f>
        <v>0</v>
      </c>
      <c r="AA127" s="428">
        <f>AK127+AP127+AV127+BB127+BH127+BN127+BT127+BY127</f>
        <v>0</v>
      </c>
      <c r="AB127" s="428"/>
      <c r="AC127" s="1280">
        <f>AN127+AT127+AZ127+BF127+BL127+BR127+BW127+CB127</f>
        <v>0</v>
      </c>
      <c r="AD127" s="1256">
        <f>AL127+AR127+AX127+BD127+BJ127+BP127+BU127+BZ127</f>
        <v>0</v>
      </c>
      <c r="AE127" s="1254">
        <f>AD127-AF127-AG127</f>
        <v>0</v>
      </c>
      <c r="AF127" s="1254"/>
      <c r="AG127" s="1254"/>
      <c r="AH127" s="1254">
        <f t="shared" si="84"/>
        <v>0</v>
      </c>
      <c r="AI127" s="1103"/>
      <c r="AJ127" s="925">
        <f t="shared" si="85"/>
        <v>0</v>
      </c>
      <c r="AK127" s="1285"/>
      <c r="AL127" s="1283"/>
      <c r="AM127" s="1283"/>
      <c r="AN127" s="517"/>
      <c r="AO127" s="1283">
        <f t="shared" si="86"/>
        <v>0</v>
      </c>
      <c r="AP127" s="1285"/>
      <c r="AQ127" s="1285"/>
      <c r="AR127" s="1283"/>
      <c r="AS127" s="1283"/>
      <c r="AT127" s="1283"/>
      <c r="AU127" s="1187">
        <f t="shared" si="87"/>
        <v>0</v>
      </c>
      <c r="AV127" s="1188"/>
      <c r="AW127" s="1188"/>
      <c r="AX127" s="1190"/>
      <c r="AY127" s="1190"/>
      <c r="AZ127" s="1190"/>
      <c r="BA127" s="1194">
        <f t="shared" si="88"/>
        <v>0</v>
      </c>
      <c r="BB127" s="1188"/>
      <c r="BC127" s="1188"/>
      <c r="BD127" s="1190"/>
      <c r="BE127" s="1190"/>
      <c r="BF127" s="1190"/>
      <c r="BG127" s="936">
        <f t="shared" si="89"/>
        <v>0</v>
      </c>
      <c r="BH127" s="1290"/>
      <c r="BI127" s="1290"/>
      <c r="BJ127" s="1256"/>
      <c r="BK127" s="1256"/>
      <c r="BL127" s="1256"/>
      <c r="BM127" s="936">
        <f t="shared" si="90"/>
        <v>0</v>
      </c>
      <c r="BN127" s="1290"/>
      <c r="BO127" s="1290"/>
      <c r="BP127" s="1256"/>
      <c r="BQ127" s="1256"/>
      <c r="BR127" s="1256"/>
      <c r="BS127" s="936">
        <f t="shared" si="91"/>
        <v>0</v>
      </c>
      <c r="BT127" s="1290"/>
      <c r="BU127" s="1256"/>
      <c r="BV127" s="1256"/>
      <c r="BW127" s="1256"/>
      <c r="BX127" s="936">
        <f t="shared" si="92"/>
        <v>0</v>
      </c>
      <c r="BY127" s="1290"/>
      <c r="BZ127" s="1256"/>
      <c r="CA127" s="1256"/>
      <c r="CB127" s="1256"/>
      <c r="CC127" s="41"/>
      <c r="CD127" s="55"/>
      <c r="CE127" s="55"/>
      <c r="CF127" s="1270"/>
      <c r="CG127" s="1270"/>
      <c r="CH127" s="1270"/>
      <c r="CI127" s="41"/>
      <c r="CJ127" s="55"/>
      <c r="CK127" s="55"/>
      <c r="CL127" s="1270"/>
      <c r="CM127" s="1270"/>
      <c r="CN127" s="1270"/>
    </row>
    <row r="128" spans="5:94" ht="13.5" hidden="1" customHeight="1" thickBot="1">
      <c r="E128" s="1977">
        <f t="shared" si="47"/>
        <v>0</v>
      </c>
      <c r="F128" s="1058" t="s">
        <v>121</v>
      </c>
      <c r="G128" s="2292"/>
      <c r="H128" s="2293"/>
      <c r="I128" s="2293"/>
      <c r="J128" s="2293"/>
      <c r="K128" s="2293"/>
      <c r="L128" s="2293"/>
      <c r="M128" s="2293"/>
      <c r="N128" s="2293"/>
      <c r="O128" s="2294"/>
      <c r="P128" s="1518"/>
      <c r="Q128" s="1519"/>
      <c r="R128" s="1519"/>
      <c r="S128" s="1519"/>
      <c r="T128" s="1519"/>
      <c r="U128" s="1520"/>
      <c r="V128" s="1520"/>
      <c r="W128" s="1520"/>
      <c r="X128" s="719"/>
      <c r="Y128" s="721"/>
      <c r="Z128" s="1278">
        <f>AC128+AD128</f>
        <v>0</v>
      </c>
      <c r="AA128" s="428">
        <f>AK128+AP128+AV128+BB128+BH128+BN128+BT128+BY128</f>
        <v>0</v>
      </c>
      <c r="AB128" s="428"/>
      <c r="AC128" s="1280">
        <f>AN128+AT128+AZ128+BF128+BL128+BR128+BW128+CB128</f>
        <v>0</v>
      </c>
      <c r="AD128" s="1256">
        <f>AL128+AR128+AX128+BD128+BJ128+BP128+BU128+BZ128</f>
        <v>0</v>
      </c>
      <c r="AE128" s="1254">
        <f>AD128-AF128-AG128</f>
        <v>0</v>
      </c>
      <c r="AF128" s="1254"/>
      <c r="AG128" s="1254"/>
      <c r="AH128" s="1254">
        <f t="shared" si="84"/>
        <v>0</v>
      </c>
      <c r="AI128" s="1103"/>
      <c r="AJ128" s="925">
        <f t="shared" si="85"/>
        <v>0</v>
      </c>
      <c r="AK128" s="1285"/>
      <c r="AL128" s="1283"/>
      <c r="AM128" s="1283"/>
      <c r="AN128" s="517"/>
      <c r="AO128" s="1283">
        <f t="shared" si="86"/>
        <v>0</v>
      </c>
      <c r="AP128" s="1285"/>
      <c r="AQ128" s="1285"/>
      <c r="AR128" s="1283"/>
      <c r="AS128" s="1283"/>
      <c r="AT128" s="1283"/>
      <c r="AU128" s="1187">
        <f t="shared" si="87"/>
        <v>0</v>
      </c>
      <c r="AV128" s="1188"/>
      <c r="AW128" s="1188"/>
      <c r="AX128" s="1190"/>
      <c r="AY128" s="1190"/>
      <c r="AZ128" s="1190"/>
      <c r="BA128" s="1194">
        <f t="shared" si="88"/>
        <v>0</v>
      </c>
      <c r="BB128" s="1188"/>
      <c r="BC128" s="1188"/>
      <c r="BD128" s="1190"/>
      <c r="BE128" s="1190"/>
      <c r="BF128" s="1190"/>
      <c r="BG128" s="936">
        <f t="shared" si="89"/>
        <v>0</v>
      </c>
      <c r="BH128" s="1290"/>
      <c r="BI128" s="1290"/>
      <c r="BJ128" s="1256"/>
      <c r="BK128" s="1256"/>
      <c r="BL128" s="1256"/>
      <c r="BM128" s="936">
        <f t="shared" si="90"/>
        <v>0</v>
      </c>
      <c r="BN128" s="1290"/>
      <c r="BO128" s="1290"/>
      <c r="BP128" s="1256"/>
      <c r="BQ128" s="1256"/>
      <c r="BR128" s="1256"/>
      <c r="BS128" s="936">
        <f t="shared" si="91"/>
        <v>0</v>
      </c>
      <c r="BT128" s="1290"/>
      <c r="BU128" s="1256"/>
      <c r="BV128" s="1256"/>
      <c r="BW128" s="1256"/>
      <c r="BX128" s="936">
        <f t="shared" si="92"/>
        <v>0</v>
      </c>
      <c r="BY128" s="1290"/>
      <c r="BZ128" s="1256"/>
      <c r="CA128" s="1256"/>
      <c r="CB128" s="1256"/>
      <c r="CC128" s="41"/>
      <c r="CD128" s="55"/>
      <c r="CE128" s="55"/>
      <c r="CF128" s="1270"/>
      <c r="CG128" s="1270"/>
      <c r="CH128" s="1270"/>
      <c r="CI128" s="41"/>
      <c r="CJ128" s="55"/>
      <c r="CK128" s="55"/>
      <c r="CL128" s="1270"/>
      <c r="CM128" s="1270"/>
      <c r="CN128" s="1270"/>
    </row>
    <row r="129" spans="5:97" ht="13.5" hidden="1" customHeight="1" thickBot="1">
      <c r="E129" s="1977">
        <f t="shared" si="47"/>
        <v>0</v>
      </c>
      <c r="F129" s="1058" t="s">
        <v>122</v>
      </c>
      <c r="G129" s="2292"/>
      <c r="H129" s="2293"/>
      <c r="I129" s="2293"/>
      <c r="J129" s="2293"/>
      <c r="K129" s="2293"/>
      <c r="L129" s="2293"/>
      <c r="M129" s="2293"/>
      <c r="N129" s="2293"/>
      <c r="O129" s="2294"/>
      <c r="P129" s="1518"/>
      <c r="Q129" s="1519"/>
      <c r="R129" s="1519"/>
      <c r="S129" s="1519"/>
      <c r="T129" s="1519"/>
      <c r="U129" s="1520"/>
      <c r="V129" s="1520"/>
      <c r="W129" s="1520"/>
      <c r="X129" s="719"/>
      <c r="Y129" s="721"/>
      <c r="Z129" s="1278">
        <f>AC129+AD129</f>
        <v>0</v>
      </c>
      <c r="AA129" s="428">
        <f>AK129+AP129+AV129+BB129+BH129+BN129+BT129+BY129</f>
        <v>0</v>
      </c>
      <c r="AB129" s="428"/>
      <c r="AC129" s="1280">
        <f>AN129+AT129+AZ129+BF129+BL129+BR129+BW129+CB129</f>
        <v>0</v>
      </c>
      <c r="AD129" s="1256">
        <f>AL129+AR129+AX129+BD129+BJ129+BP129+BU129+BZ129</f>
        <v>0</v>
      </c>
      <c r="AE129" s="1254">
        <f>AD129-AF129-AG129</f>
        <v>0</v>
      </c>
      <c r="AF129" s="1254"/>
      <c r="AG129" s="1254"/>
      <c r="AH129" s="1254">
        <f t="shared" si="84"/>
        <v>0</v>
      </c>
      <c r="AI129" s="1103"/>
      <c r="AJ129" s="925">
        <f t="shared" si="85"/>
        <v>0</v>
      </c>
      <c r="AK129" s="1285"/>
      <c r="AL129" s="1283"/>
      <c r="AM129" s="1283"/>
      <c r="AN129" s="517"/>
      <c r="AO129" s="1283">
        <f t="shared" si="86"/>
        <v>0</v>
      </c>
      <c r="AP129" s="1285"/>
      <c r="AQ129" s="1285"/>
      <c r="AR129" s="1283"/>
      <c r="AS129" s="1283"/>
      <c r="AT129" s="1283"/>
      <c r="AU129" s="1187">
        <f t="shared" si="87"/>
        <v>0</v>
      </c>
      <c r="AV129" s="1188"/>
      <c r="AW129" s="1188"/>
      <c r="AX129" s="1190"/>
      <c r="AY129" s="1190"/>
      <c r="AZ129" s="1190"/>
      <c r="BA129" s="1194">
        <f t="shared" si="88"/>
        <v>0</v>
      </c>
      <c r="BB129" s="1188"/>
      <c r="BC129" s="1188"/>
      <c r="BD129" s="1190"/>
      <c r="BE129" s="1190"/>
      <c r="BF129" s="1190"/>
      <c r="BG129" s="936">
        <f t="shared" si="89"/>
        <v>0</v>
      </c>
      <c r="BH129" s="1290"/>
      <c r="BI129" s="1290"/>
      <c r="BJ129" s="1256"/>
      <c r="BK129" s="1256"/>
      <c r="BL129" s="1256"/>
      <c r="BM129" s="936">
        <f t="shared" si="90"/>
        <v>0</v>
      </c>
      <c r="BN129" s="1290"/>
      <c r="BO129" s="1290"/>
      <c r="BP129" s="1256"/>
      <c r="BQ129" s="1256"/>
      <c r="BR129" s="1256"/>
      <c r="BS129" s="936">
        <f t="shared" si="91"/>
        <v>0</v>
      </c>
      <c r="BT129" s="1290"/>
      <c r="BU129" s="1256"/>
      <c r="BV129" s="1256"/>
      <c r="BW129" s="1256"/>
      <c r="BX129" s="936">
        <f t="shared" si="92"/>
        <v>0</v>
      </c>
      <c r="BY129" s="1290"/>
      <c r="BZ129" s="1256"/>
      <c r="CA129" s="1256"/>
      <c r="CB129" s="1256"/>
      <c r="CC129" s="41"/>
      <c r="CD129" s="55"/>
      <c r="CE129" s="55"/>
      <c r="CF129" s="1270"/>
      <c r="CG129" s="1270"/>
      <c r="CH129" s="1270"/>
      <c r="CI129" s="41"/>
      <c r="CJ129" s="55"/>
      <c r="CK129" s="55"/>
      <c r="CL129" s="1270"/>
      <c r="CM129" s="1270"/>
      <c r="CN129" s="1270"/>
    </row>
    <row r="130" spans="5:97" ht="14.1" hidden="1" customHeight="1" thickBot="1">
      <c r="E130" s="1977">
        <f t="shared" si="47"/>
        <v>0</v>
      </c>
      <c r="F130" s="1058" t="s">
        <v>36</v>
      </c>
      <c r="G130" s="2289" t="s">
        <v>30</v>
      </c>
      <c r="H130" s="2290"/>
      <c r="I130" s="2290"/>
      <c r="J130" s="2290"/>
      <c r="K130" s="2290"/>
      <c r="L130" s="2290"/>
      <c r="M130" s="2290"/>
      <c r="N130" s="2290"/>
      <c r="O130" s="2291"/>
      <c r="P130" s="1518"/>
      <c r="Q130" s="1519"/>
      <c r="R130" s="1519"/>
      <c r="S130" s="1519"/>
      <c r="T130" s="1519"/>
      <c r="U130" s="1519"/>
      <c r="V130" s="1519"/>
      <c r="W130" s="1519"/>
      <c r="X130" s="719"/>
      <c r="Y130" s="721"/>
      <c r="Z130" s="1278">
        <f>AH130</f>
        <v>0</v>
      </c>
      <c r="AA130" s="428"/>
      <c r="AB130" s="428"/>
      <c r="AC130" s="1280"/>
      <c r="AD130" s="1256"/>
      <c r="AE130" s="1254"/>
      <c r="AF130" s="1254"/>
      <c r="AG130" s="1254"/>
      <c r="AH130" s="1254">
        <f t="shared" si="84"/>
        <v>0</v>
      </c>
      <c r="AI130" s="1103"/>
      <c r="AJ130" s="925">
        <f t="shared" si="85"/>
        <v>0</v>
      </c>
      <c r="AK130" s="1285"/>
      <c r="AL130" s="1283"/>
      <c r="AM130" s="1283"/>
      <c r="AN130" s="517"/>
      <c r="AO130" s="1283">
        <f t="shared" si="86"/>
        <v>0</v>
      </c>
      <c r="AP130" s="1285"/>
      <c r="AQ130" s="1285"/>
      <c r="AR130" s="1283"/>
      <c r="AS130" s="1283"/>
      <c r="AT130" s="1283"/>
      <c r="AU130" s="1187">
        <f t="shared" si="87"/>
        <v>0</v>
      </c>
      <c r="AV130" s="1188"/>
      <c r="AW130" s="1188"/>
      <c r="AX130" s="1190"/>
      <c r="AY130" s="1190"/>
      <c r="AZ130" s="1190"/>
      <c r="BA130" s="1194">
        <f t="shared" si="88"/>
        <v>0</v>
      </c>
      <c r="BB130" s="1188"/>
      <c r="BC130" s="1188"/>
      <c r="BD130" s="1190"/>
      <c r="BE130" s="1190"/>
      <c r="BF130" s="1190"/>
      <c r="BG130" s="936">
        <f t="shared" si="89"/>
        <v>0</v>
      </c>
      <c r="BH130" s="1290"/>
      <c r="BI130" s="1290"/>
      <c r="BJ130" s="1256"/>
      <c r="BK130" s="1256"/>
      <c r="BL130" s="1256"/>
      <c r="BM130" s="936">
        <f t="shared" si="90"/>
        <v>0</v>
      </c>
      <c r="BN130" s="1290"/>
      <c r="BO130" s="1290"/>
      <c r="BP130" s="1256"/>
      <c r="BQ130" s="1256"/>
      <c r="BR130" s="1256"/>
      <c r="BS130" s="936">
        <f t="shared" si="91"/>
        <v>0</v>
      </c>
      <c r="BT130" s="1290"/>
      <c r="BU130" s="1256"/>
      <c r="BV130" s="1256"/>
      <c r="BW130" s="1256"/>
      <c r="BX130" s="936">
        <f t="shared" si="92"/>
        <v>0</v>
      </c>
      <c r="BY130" s="1290"/>
      <c r="BZ130" s="1256"/>
      <c r="CA130" s="1256"/>
      <c r="CB130" s="1256"/>
      <c r="CC130" s="41"/>
      <c r="CD130" s="55"/>
      <c r="CE130" s="55"/>
      <c r="CF130" s="1270"/>
      <c r="CG130" s="1270"/>
      <c r="CH130" s="1270"/>
      <c r="CI130" s="41"/>
      <c r="CJ130" s="55"/>
      <c r="CK130" s="55"/>
      <c r="CL130" s="1270"/>
      <c r="CM130" s="1270"/>
      <c r="CN130" s="1270"/>
    </row>
    <row r="131" spans="5:97" ht="13.5" hidden="1" customHeight="1" thickBot="1">
      <c r="E131" s="1977">
        <f t="shared" si="47"/>
        <v>0</v>
      </c>
      <c r="F131" s="1056" t="s">
        <v>37</v>
      </c>
      <c r="G131" s="2295" t="s">
        <v>5</v>
      </c>
      <c r="H131" s="2296"/>
      <c r="I131" s="2296"/>
      <c r="J131" s="2296"/>
      <c r="K131" s="2296"/>
      <c r="L131" s="2296"/>
      <c r="M131" s="2296"/>
      <c r="N131" s="2296"/>
      <c r="O131" s="2297"/>
      <c r="P131" s="1521"/>
      <c r="Q131" s="1522"/>
      <c r="R131" s="1522"/>
      <c r="S131" s="1522"/>
      <c r="T131" s="1522"/>
      <c r="U131" s="1522"/>
      <c r="V131" s="1522"/>
      <c r="W131" s="1522"/>
      <c r="X131" s="722"/>
      <c r="Y131" s="723"/>
      <c r="Z131" s="1278">
        <f>AH131</f>
        <v>0</v>
      </c>
      <c r="AA131" s="525"/>
      <c r="AB131" s="525"/>
      <c r="AC131" s="526"/>
      <c r="AD131" s="527"/>
      <c r="AE131" s="528"/>
      <c r="AF131" s="528"/>
      <c r="AG131" s="528"/>
      <c r="AH131" s="1254">
        <f t="shared" si="84"/>
        <v>0</v>
      </c>
      <c r="AI131" s="1106"/>
      <c r="AJ131" s="529">
        <f t="shared" si="85"/>
        <v>0</v>
      </c>
      <c r="AK131" s="530"/>
      <c r="AL131" s="531"/>
      <c r="AM131" s="531"/>
      <c r="AN131" s="533"/>
      <c r="AO131" s="1283">
        <f t="shared" si="86"/>
        <v>0</v>
      </c>
      <c r="AP131" s="1285"/>
      <c r="AQ131" s="1285"/>
      <c r="AR131" s="1283"/>
      <c r="AS131" s="1283"/>
      <c r="AT131" s="1283"/>
      <c r="AU131" s="1242">
        <f t="shared" si="87"/>
        <v>0</v>
      </c>
      <c r="AV131" s="1201"/>
      <c r="AW131" s="1201"/>
      <c r="AX131" s="1198"/>
      <c r="AY131" s="1198"/>
      <c r="AZ131" s="1198"/>
      <c r="BA131" s="1200">
        <f t="shared" si="88"/>
        <v>0</v>
      </c>
      <c r="BB131" s="1201"/>
      <c r="BC131" s="1201"/>
      <c r="BD131" s="1198"/>
      <c r="BE131" s="1198"/>
      <c r="BF131" s="1198"/>
      <c r="BG131" s="537">
        <f t="shared" si="89"/>
        <v>0</v>
      </c>
      <c r="BH131" s="536"/>
      <c r="BI131" s="536"/>
      <c r="BJ131" s="527"/>
      <c r="BK131" s="527"/>
      <c r="BL131" s="527"/>
      <c r="BM131" s="537">
        <f t="shared" si="90"/>
        <v>0</v>
      </c>
      <c r="BN131" s="536"/>
      <c r="BO131" s="536"/>
      <c r="BP131" s="527"/>
      <c r="BQ131" s="527"/>
      <c r="BR131" s="527"/>
      <c r="BS131" s="537">
        <f t="shared" si="91"/>
        <v>0</v>
      </c>
      <c r="BT131" s="536"/>
      <c r="BU131" s="527"/>
      <c r="BV131" s="527"/>
      <c r="BW131" s="527"/>
      <c r="BX131" s="537">
        <f t="shared" si="92"/>
        <v>0</v>
      </c>
      <c r="BY131" s="536"/>
      <c r="BZ131" s="527"/>
      <c r="CA131" s="527"/>
      <c r="CB131" s="527"/>
      <c r="CC131" s="78"/>
      <c r="CD131" s="79"/>
      <c r="CE131" s="79"/>
      <c r="CF131" s="77"/>
      <c r="CG131" s="77"/>
      <c r="CH131" s="77"/>
      <c r="CI131" s="78"/>
      <c r="CJ131" s="79"/>
      <c r="CK131" s="79"/>
      <c r="CL131" s="77"/>
      <c r="CM131" s="77"/>
      <c r="CN131" s="77"/>
    </row>
    <row r="132" spans="5:97" s="18" customFormat="1" ht="13.5" hidden="1" customHeight="1" thickBot="1">
      <c r="E132" s="1977">
        <f t="shared" si="47"/>
        <v>0</v>
      </c>
      <c r="F132" s="1064" t="s">
        <v>123</v>
      </c>
      <c r="G132" s="2301"/>
      <c r="H132" s="2302"/>
      <c r="I132" s="2302"/>
      <c r="J132" s="2302"/>
      <c r="K132" s="2302"/>
      <c r="L132" s="2302"/>
      <c r="M132" s="2302"/>
      <c r="N132" s="2302"/>
      <c r="O132" s="2303"/>
      <c r="P132" s="2316"/>
      <c r="Q132" s="2317"/>
      <c r="R132" s="2317"/>
      <c r="S132" s="2317"/>
      <c r="T132" s="2318"/>
      <c r="U132" s="1515"/>
      <c r="V132" s="1515"/>
      <c r="W132" s="1515"/>
      <c r="X132" s="701"/>
      <c r="Y132" s="702"/>
      <c r="Z132" s="703">
        <f>SUM(Z134:Z139)</f>
        <v>0</v>
      </c>
      <c r="AA132" s="703">
        <f>SUM(AA133:AA139)</f>
        <v>0</v>
      </c>
      <c r="AB132" s="703"/>
      <c r="AC132" s="703">
        <f>SUM(AC133:AC139)</f>
        <v>0</v>
      </c>
      <c r="AD132" s="703">
        <f t="shared" ref="AD132:AI132" si="93">SUM(AD133:AD139)</f>
        <v>0</v>
      </c>
      <c r="AE132" s="703">
        <f t="shared" si="93"/>
        <v>0</v>
      </c>
      <c r="AF132" s="703">
        <f t="shared" si="93"/>
        <v>0</v>
      </c>
      <c r="AG132" s="703">
        <f t="shared" si="93"/>
        <v>0</v>
      </c>
      <c r="AH132" s="704">
        <f t="shared" si="93"/>
        <v>0</v>
      </c>
      <c r="AI132" s="1121">
        <f t="shared" si="93"/>
        <v>0</v>
      </c>
      <c r="AJ132" s="724">
        <f>SUM(AJ133:AJ139)</f>
        <v>0</v>
      </c>
      <c r="AK132" s="599">
        <f t="shared" ref="AK132:BL132" si="94">SUM(AK133:AK139)</f>
        <v>0</v>
      </c>
      <c r="AL132" s="599">
        <f t="shared" si="94"/>
        <v>0</v>
      </c>
      <c r="AM132" s="599">
        <f t="shared" si="94"/>
        <v>0</v>
      </c>
      <c r="AN132" s="1139">
        <f t="shared" si="94"/>
        <v>0</v>
      </c>
      <c r="AO132" s="599">
        <f t="shared" si="94"/>
        <v>0</v>
      </c>
      <c r="AP132" s="599">
        <f t="shared" si="94"/>
        <v>0</v>
      </c>
      <c r="AQ132" s="599"/>
      <c r="AR132" s="599">
        <f t="shared" si="94"/>
        <v>0</v>
      </c>
      <c r="AS132" s="599">
        <f t="shared" si="94"/>
        <v>0</v>
      </c>
      <c r="AT132" s="599">
        <f t="shared" si="94"/>
        <v>0</v>
      </c>
      <c r="AU132" s="1244">
        <f t="shared" si="94"/>
        <v>0</v>
      </c>
      <c r="AV132" s="1189">
        <f t="shared" si="94"/>
        <v>0</v>
      </c>
      <c r="AW132" s="1189"/>
      <c r="AX132" s="1189">
        <f t="shared" si="94"/>
        <v>0</v>
      </c>
      <c r="AY132" s="1189">
        <f t="shared" si="94"/>
        <v>0</v>
      </c>
      <c r="AZ132" s="1189">
        <f t="shared" si="94"/>
        <v>0</v>
      </c>
      <c r="BA132" s="1189">
        <f t="shared" si="94"/>
        <v>0</v>
      </c>
      <c r="BB132" s="1189">
        <f t="shared" si="94"/>
        <v>0</v>
      </c>
      <c r="BC132" s="1189"/>
      <c r="BD132" s="1189">
        <f t="shared" si="94"/>
        <v>0</v>
      </c>
      <c r="BE132" s="1189">
        <f t="shared" si="94"/>
        <v>0</v>
      </c>
      <c r="BF132" s="1189">
        <f t="shared" si="94"/>
        <v>0</v>
      </c>
      <c r="BG132" s="710">
        <f t="shared" si="94"/>
        <v>0</v>
      </c>
      <c r="BH132" s="710">
        <f t="shared" si="94"/>
        <v>0</v>
      </c>
      <c r="BI132" s="710"/>
      <c r="BJ132" s="710">
        <f t="shared" si="94"/>
        <v>0</v>
      </c>
      <c r="BK132" s="710">
        <f t="shared" si="94"/>
        <v>0</v>
      </c>
      <c r="BL132" s="710">
        <f t="shared" si="94"/>
        <v>0</v>
      </c>
      <c r="BM132" s="710">
        <f>SUM(BM133:BM139)</f>
        <v>0</v>
      </c>
      <c r="BN132" s="710">
        <f>SUM(BN133:BN139)</f>
        <v>0</v>
      </c>
      <c r="BO132" s="710"/>
      <c r="BP132" s="710">
        <f t="shared" ref="BP132:BW132" si="95">SUM(BP133:BP139)</f>
        <v>0</v>
      </c>
      <c r="BQ132" s="711">
        <f t="shared" si="95"/>
        <v>0</v>
      </c>
      <c r="BR132" s="710">
        <f t="shared" si="95"/>
        <v>0</v>
      </c>
      <c r="BS132" s="710">
        <f t="shared" si="95"/>
        <v>0</v>
      </c>
      <c r="BT132" s="710">
        <f t="shared" si="95"/>
        <v>0</v>
      </c>
      <c r="BU132" s="710">
        <f t="shared" si="95"/>
        <v>0</v>
      </c>
      <c r="BV132" s="710">
        <f t="shared" si="95"/>
        <v>0</v>
      </c>
      <c r="BW132" s="710">
        <f t="shared" si="95"/>
        <v>0</v>
      </c>
      <c r="BX132" s="710">
        <f>SUM(BX133:BX139)</f>
        <v>0</v>
      </c>
      <c r="BY132" s="710">
        <f>SUM(BY133:BY139)</f>
        <v>0</v>
      </c>
      <c r="BZ132" s="710">
        <f t="shared" ref="BZ132:CB132" si="96">SUM(BZ133:BZ139)</f>
        <v>0</v>
      </c>
      <c r="CA132" s="711">
        <f t="shared" si="96"/>
        <v>0</v>
      </c>
      <c r="CB132" s="710">
        <f t="shared" si="96"/>
        <v>0</v>
      </c>
      <c r="CC132" s="47"/>
      <c r="CD132" s="47"/>
      <c r="CE132" s="47"/>
      <c r="CF132" s="47"/>
      <c r="CG132" s="47"/>
      <c r="CH132" s="47"/>
      <c r="CI132" s="47"/>
      <c r="CJ132" s="47"/>
      <c r="CK132" s="47"/>
      <c r="CL132" s="47"/>
      <c r="CM132" s="71"/>
      <c r="CN132" s="47"/>
    </row>
    <row r="133" spans="5:97" ht="13.5" hidden="1" customHeight="1" thickBot="1">
      <c r="E133" s="1977">
        <f t="shared" si="47"/>
        <v>0</v>
      </c>
      <c r="F133" s="1065"/>
      <c r="G133" s="2319" t="s">
        <v>54</v>
      </c>
      <c r="H133" s="2320"/>
      <c r="I133" s="2320"/>
      <c r="J133" s="2320"/>
      <c r="K133" s="2320"/>
      <c r="L133" s="2320"/>
      <c r="M133" s="2320"/>
      <c r="N133" s="2320"/>
      <c r="O133" s="2321"/>
      <c r="P133" s="1516"/>
      <c r="Q133" s="1517"/>
      <c r="R133" s="1517"/>
      <c r="S133" s="1517"/>
      <c r="T133" s="1517"/>
      <c r="U133" s="1517"/>
      <c r="V133" s="1517"/>
      <c r="W133" s="1517"/>
      <c r="X133" s="701"/>
      <c r="Y133" s="712"/>
      <c r="Z133" s="1278">
        <f>AC133+AD133</f>
        <v>0</v>
      </c>
      <c r="AA133" s="428">
        <f>AK133+AP133+AV133+BB133+BH133+BN133</f>
        <v>0</v>
      </c>
      <c r="AB133" s="428"/>
      <c r="AC133" s="713"/>
      <c r="AD133" s="714"/>
      <c r="AE133" s="715"/>
      <c r="AF133" s="715"/>
      <c r="AG133" s="715"/>
      <c r="AH133" s="715"/>
      <c r="AI133" s="1122"/>
      <c r="AJ133" s="716"/>
      <c r="AK133" s="1285"/>
      <c r="AL133" s="1283"/>
      <c r="AM133" s="1283"/>
      <c r="AN133" s="517"/>
      <c r="AO133" s="1283"/>
      <c r="AP133" s="1285"/>
      <c r="AQ133" s="1285"/>
      <c r="AR133" s="1283"/>
      <c r="AS133" s="1283"/>
      <c r="AT133" s="1283"/>
      <c r="AU133" s="1243"/>
      <c r="AV133" s="1188"/>
      <c r="AW133" s="1188"/>
      <c r="AX133" s="1190"/>
      <c r="AY133" s="1190"/>
      <c r="AZ133" s="1190"/>
      <c r="BA133" s="1190"/>
      <c r="BB133" s="1188"/>
      <c r="BC133" s="1188"/>
      <c r="BD133" s="1190"/>
      <c r="BE133" s="1190"/>
      <c r="BF133" s="1190"/>
      <c r="BG133" s="714"/>
      <c r="BH133" s="717"/>
      <c r="BI133" s="717"/>
      <c r="BJ133" s="714"/>
      <c r="BK133" s="714"/>
      <c r="BL133" s="714"/>
      <c r="BM133" s="714"/>
      <c r="BN133" s="718"/>
      <c r="BO133" s="718"/>
      <c r="BP133" s="714"/>
      <c r="BQ133" s="714"/>
      <c r="BR133" s="714"/>
      <c r="BS133" s="714"/>
      <c r="BT133" s="717"/>
      <c r="BU133" s="714"/>
      <c r="BV133" s="714"/>
      <c r="BW133" s="714"/>
      <c r="BX133" s="714"/>
      <c r="BY133" s="714"/>
      <c r="BZ133" s="714"/>
      <c r="CA133" s="714"/>
      <c r="CB133" s="714"/>
      <c r="CC133" s="72"/>
      <c r="CD133" s="73"/>
      <c r="CE133" s="73"/>
      <c r="CF133" s="72"/>
      <c r="CG133" s="72"/>
      <c r="CH133" s="72"/>
      <c r="CI133" s="72"/>
      <c r="CJ133" s="76"/>
      <c r="CK133" s="76"/>
      <c r="CL133" s="72"/>
      <c r="CM133" s="72"/>
      <c r="CN133" s="72"/>
    </row>
    <row r="134" spans="5:97" ht="13.5" hidden="1" customHeight="1" thickBot="1">
      <c r="E134" s="1977">
        <f t="shared" si="47"/>
        <v>0</v>
      </c>
      <c r="F134" s="1058" t="s">
        <v>124</v>
      </c>
      <c r="G134" s="2292"/>
      <c r="H134" s="2293"/>
      <c r="I134" s="2293"/>
      <c r="J134" s="2293"/>
      <c r="K134" s="2293"/>
      <c r="L134" s="2293"/>
      <c r="M134" s="2293"/>
      <c r="N134" s="2293"/>
      <c r="O134" s="2294"/>
      <c r="P134" s="1518"/>
      <c r="Q134" s="1519"/>
      <c r="R134" s="1519"/>
      <c r="S134" s="1519"/>
      <c r="T134" s="1519"/>
      <c r="U134" s="1519"/>
      <c r="V134" s="1519"/>
      <c r="W134" s="1519"/>
      <c r="X134" s="719"/>
      <c r="Y134" s="720"/>
      <c r="Z134" s="1278">
        <f>AC134+AD134</f>
        <v>0</v>
      </c>
      <c r="AA134" s="428">
        <f>AK134+AP134+AV134+BB134+BH134+BN134+BT134+BY134</f>
        <v>0</v>
      </c>
      <c r="AB134" s="428"/>
      <c r="AC134" s="1280">
        <f>AN134+AT134+AZ134+BF134+BL134+BR134+BW134+CB134</f>
        <v>0</v>
      </c>
      <c r="AD134" s="1256">
        <f>AL134+AR134+AX134+BD134+BJ134+BP134+BU134+BZ134</f>
        <v>0</v>
      </c>
      <c r="AE134" s="1254">
        <f>AD134-AF134-AG134</f>
        <v>0</v>
      </c>
      <c r="AF134" s="1254"/>
      <c r="AG134" s="1254"/>
      <c r="AH134" s="1254">
        <f t="shared" ref="AH134:AH139" si="97">AM134+AS134+AY134+BE134+BK134+BQ134+BV134+CA134</f>
        <v>0</v>
      </c>
      <c r="AI134" s="1103"/>
      <c r="AJ134" s="925">
        <f t="shared" ref="AJ134:AJ139" si="98">AL134+AM134+AN134</f>
        <v>0</v>
      </c>
      <c r="AK134" s="1285"/>
      <c r="AL134" s="1283"/>
      <c r="AM134" s="1283"/>
      <c r="AN134" s="517"/>
      <c r="AO134" s="1283">
        <f t="shared" ref="AO134:AO139" si="99">AR134+AS134+AT134</f>
        <v>0</v>
      </c>
      <c r="AP134" s="1285"/>
      <c r="AQ134" s="1285"/>
      <c r="AR134" s="1283"/>
      <c r="AS134" s="1283"/>
      <c r="AT134" s="1283"/>
      <c r="AU134" s="1187">
        <f t="shared" ref="AU134:AU139" si="100">AX134+AY134+AZ134</f>
        <v>0</v>
      </c>
      <c r="AV134" s="1188"/>
      <c r="AW134" s="1188"/>
      <c r="AX134" s="1190"/>
      <c r="AY134" s="1190"/>
      <c r="AZ134" s="1190"/>
      <c r="BA134" s="1194">
        <f t="shared" ref="BA134:BA139" si="101">BD134+BE134+BF134</f>
        <v>0</v>
      </c>
      <c r="BB134" s="1188"/>
      <c r="BC134" s="1188"/>
      <c r="BD134" s="1190"/>
      <c r="BE134" s="1190"/>
      <c r="BF134" s="1190"/>
      <c r="BG134" s="936">
        <f t="shared" ref="BG134:BG139" si="102">BJ134+BK134+BL134</f>
        <v>0</v>
      </c>
      <c r="BH134" s="1290"/>
      <c r="BI134" s="1290"/>
      <c r="BJ134" s="1256"/>
      <c r="BK134" s="1256"/>
      <c r="BL134" s="1256"/>
      <c r="BM134" s="936">
        <f t="shared" ref="BM134:BM139" si="103">BP134+BQ134+BR134</f>
        <v>0</v>
      </c>
      <c r="BN134" s="1290"/>
      <c r="BO134" s="1290"/>
      <c r="BP134" s="1256"/>
      <c r="BQ134" s="1256"/>
      <c r="BR134" s="1256"/>
      <c r="BS134" s="936">
        <f t="shared" ref="BS134:BS139" si="104">BU134+BV134+BW134</f>
        <v>0</v>
      </c>
      <c r="BT134" s="1290"/>
      <c r="BU134" s="1256"/>
      <c r="BV134" s="1256"/>
      <c r="BW134" s="1256"/>
      <c r="BX134" s="936">
        <f t="shared" ref="BX134:BX139" si="105">BZ134+CA134+CB134</f>
        <v>0</v>
      </c>
      <c r="BY134" s="1290"/>
      <c r="BZ134" s="1256"/>
      <c r="CA134" s="1256"/>
      <c r="CB134" s="1256"/>
      <c r="CC134" s="41"/>
      <c r="CD134" s="55"/>
      <c r="CE134" s="55"/>
      <c r="CF134" s="1270"/>
      <c r="CG134" s="1270"/>
      <c r="CH134" s="1270"/>
      <c r="CI134" s="41"/>
      <c r="CJ134" s="55"/>
      <c r="CK134" s="55"/>
      <c r="CL134" s="1270"/>
      <c r="CM134" s="1270"/>
      <c r="CN134" s="1270"/>
    </row>
    <row r="135" spans="5:97" ht="13.5" hidden="1" customHeight="1" thickBot="1">
      <c r="E135" s="1977">
        <f t="shared" si="47"/>
        <v>0</v>
      </c>
      <c r="F135" s="1058" t="s">
        <v>125</v>
      </c>
      <c r="G135" s="2289"/>
      <c r="H135" s="2290"/>
      <c r="I135" s="2290"/>
      <c r="J135" s="2290"/>
      <c r="K135" s="2290"/>
      <c r="L135" s="2290"/>
      <c r="M135" s="2290"/>
      <c r="N135" s="2290"/>
      <c r="O135" s="2291"/>
      <c r="P135" s="1518"/>
      <c r="Q135" s="1519"/>
      <c r="R135" s="1519"/>
      <c r="S135" s="1519"/>
      <c r="T135" s="1519"/>
      <c r="U135" s="1520"/>
      <c r="V135" s="1520"/>
      <c r="W135" s="1520"/>
      <c r="X135" s="719"/>
      <c r="Y135" s="721"/>
      <c r="Z135" s="1278">
        <f>AC135+AD135</f>
        <v>0</v>
      </c>
      <c r="AA135" s="428">
        <f>AK135+AP135+AV135+BB135+BH135+BN135+BT135+BY135</f>
        <v>0</v>
      </c>
      <c r="AB135" s="428"/>
      <c r="AC135" s="1280">
        <f>AN135+AT135+AZ135+BF135+BL135+BR135+BW135+CB135</f>
        <v>0</v>
      </c>
      <c r="AD135" s="1256">
        <f>AL135+AR135+AX135+BD135+BJ135+BP135+BU135+BZ135</f>
        <v>0</v>
      </c>
      <c r="AE135" s="1254">
        <f>AD135-AF135-AG135</f>
        <v>0</v>
      </c>
      <c r="AF135" s="1254"/>
      <c r="AG135" s="1254"/>
      <c r="AH135" s="1254">
        <f t="shared" si="97"/>
        <v>0</v>
      </c>
      <c r="AI135" s="1103"/>
      <c r="AJ135" s="925">
        <f t="shared" si="98"/>
        <v>0</v>
      </c>
      <c r="AK135" s="1285"/>
      <c r="AL135" s="1283"/>
      <c r="AM135" s="1283"/>
      <c r="AN135" s="517"/>
      <c r="AO135" s="1283">
        <f t="shared" si="99"/>
        <v>0</v>
      </c>
      <c r="AP135" s="1285"/>
      <c r="AQ135" s="1285"/>
      <c r="AR135" s="1283"/>
      <c r="AS135" s="1283"/>
      <c r="AT135" s="1283"/>
      <c r="AU135" s="1187">
        <f t="shared" si="100"/>
        <v>0</v>
      </c>
      <c r="AV135" s="1188"/>
      <c r="AW135" s="1188"/>
      <c r="AX135" s="1190"/>
      <c r="AY135" s="1190"/>
      <c r="AZ135" s="1190"/>
      <c r="BA135" s="1194">
        <f t="shared" si="101"/>
        <v>0</v>
      </c>
      <c r="BB135" s="1188"/>
      <c r="BC135" s="1188"/>
      <c r="BD135" s="1190"/>
      <c r="BE135" s="1190"/>
      <c r="BF135" s="1190"/>
      <c r="BG135" s="936">
        <f t="shared" si="102"/>
        <v>0</v>
      </c>
      <c r="BH135" s="1290"/>
      <c r="BI135" s="1290"/>
      <c r="BJ135" s="1256"/>
      <c r="BK135" s="1256"/>
      <c r="BL135" s="1256"/>
      <c r="BM135" s="936">
        <f t="shared" si="103"/>
        <v>0</v>
      </c>
      <c r="BN135" s="1290"/>
      <c r="BO135" s="1290"/>
      <c r="BP135" s="1256"/>
      <c r="BQ135" s="1256"/>
      <c r="BR135" s="1256"/>
      <c r="BS135" s="936">
        <f t="shared" si="104"/>
        <v>0</v>
      </c>
      <c r="BT135" s="1290"/>
      <c r="BU135" s="1256"/>
      <c r="BV135" s="1256"/>
      <c r="BW135" s="1256"/>
      <c r="BX135" s="936">
        <f t="shared" si="105"/>
        <v>0</v>
      </c>
      <c r="BY135" s="1290"/>
      <c r="BZ135" s="1256"/>
      <c r="CA135" s="1256"/>
      <c r="CB135" s="1256"/>
      <c r="CC135" s="41"/>
      <c r="CD135" s="55"/>
      <c r="CE135" s="55"/>
      <c r="CF135" s="1270"/>
      <c r="CG135" s="1270"/>
      <c r="CH135" s="1270"/>
      <c r="CI135" s="41"/>
      <c r="CJ135" s="55"/>
      <c r="CK135" s="55"/>
      <c r="CL135" s="1270"/>
      <c r="CM135" s="1270"/>
      <c r="CN135" s="1270"/>
    </row>
    <row r="136" spans="5:97" ht="13.5" hidden="1" customHeight="1" thickBot="1">
      <c r="E136" s="1977">
        <f t="shared" si="47"/>
        <v>0</v>
      </c>
      <c r="F136" s="1058" t="s">
        <v>126</v>
      </c>
      <c r="G136" s="2292"/>
      <c r="H136" s="2293"/>
      <c r="I136" s="2293"/>
      <c r="J136" s="2293"/>
      <c r="K136" s="2293"/>
      <c r="L136" s="2293"/>
      <c r="M136" s="2293"/>
      <c r="N136" s="2293"/>
      <c r="O136" s="2294"/>
      <c r="P136" s="1518"/>
      <c r="Q136" s="1519"/>
      <c r="R136" s="1519"/>
      <c r="S136" s="1519"/>
      <c r="T136" s="1519"/>
      <c r="U136" s="1520"/>
      <c r="V136" s="1520"/>
      <c r="W136" s="1520"/>
      <c r="X136" s="719"/>
      <c r="Y136" s="721"/>
      <c r="Z136" s="1278">
        <f>AC136+AD136</f>
        <v>0</v>
      </c>
      <c r="AA136" s="428">
        <f>AK136+AP136+AV136+BB136+BH136+BN136+BT136+BY136</f>
        <v>0</v>
      </c>
      <c r="AB136" s="428"/>
      <c r="AC136" s="1280">
        <f>AN136+AT136+AZ136+BF136+BL136+BR136+BW136+CB136</f>
        <v>0</v>
      </c>
      <c r="AD136" s="1256">
        <f>AL136+AR136+AX136+BD136+BJ136+BP136+BU136+BZ136</f>
        <v>0</v>
      </c>
      <c r="AE136" s="1254">
        <f>AD136-AF136-AG136</f>
        <v>0</v>
      </c>
      <c r="AF136" s="1254"/>
      <c r="AG136" s="1254"/>
      <c r="AH136" s="1254">
        <f t="shared" si="97"/>
        <v>0</v>
      </c>
      <c r="AI136" s="1103"/>
      <c r="AJ136" s="925">
        <f t="shared" si="98"/>
        <v>0</v>
      </c>
      <c r="AK136" s="1285"/>
      <c r="AL136" s="1283"/>
      <c r="AM136" s="1283"/>
      <c r="AN136" s="517"/>
      <c r="AO136" s="1283">
        <f t="shared" si="99"/>
        <v>0</v>
      </c>
      <c r="AP136" s="1285"/>
      <c r="AQ136" s="1285"/>
      <c r="AR136" s="1283"/>
      <c r="AS136" s="1283"/>
      <c r="AT136" s="1283"/>
      <c r="AU136" s="1187">
        <f t="shared" si="100"/>
        <v>0</v>
      </c>
      <c r="AV136" s="1188"/>
      <c r="AW136" s="1188"/>
      <c r="AX136" s="1190"/>
      <c r="AY136" s="1190"/>
      <c r="AZ136" s="1190"/>
      <c r="BA136" s="1194">
        <f t="shared" si="101"/>
        <v>0</v>
      </c>
      <c r="BB136" s="1188"/>
      <c r="BC136" s="1188"/>
      <c r="BD136" s="1190"/>
      <c r="BE136" s="1190"/>
      <c r="BF136" s="1190"/>
      <c r="BG136" s="936">
        <f t="shared" si="102"/>
        <v>0</v>
      </c>
      <c r="BH136" s="1290"/>
      <c r="BI136" s="1290"/>
      <c r="BJ136" s="1256"/>
      <c r="BK136" s="1256"/>
      <c r="BL136" s="1256"/>
      <c r="BM136" s="936">
        <f t="shared" si="103"/>
        <v>0</v>
      </c>
      <c r="BN136" s="1290"/>
      <c r="BO136" s="1290"/>
      <c r="BP136" s="1256"/>
      <c r="BQ136" s="1256"/>
      <c r="BR136" s="1256"/>
      <c r="BS136" s="936">
        <f t="shared" si="104"/>
        <v>0</v>
      </c>
      <c r="BT136" s="1290"/>
      <c r="BU136" s="1256"/>
      <c r="BV136" s="1256"/>
      <c r="BW136" s="1256"/>
      <c r="BX136" s="936">
        <f t="shared" si="105"/>
        <v>0</v>
      </c>
      <c r="BY136" s="1290"/>
      <c r="BZ136" s="1256"/>
      <c r="CA136" s="1256"/>
      <c r="CB136" s="1256"/>
      <c r="CC136" s="41"/>
      <c r="CD136" s="55"/>
      <c r="CE136" s="55"/>
      <c r="CF136" s="1270"/>
      <c r="CG136" s="1270"/>
      <c r="CH136" s="1270"/>
      <c r="CI136" s="41"/>
      <c r="CJ136" s="55"/>
      <c r="CK136" s="55"/>
      <c r="CL136" s="1270"/>
      <c r="CM136" s="1270"/>
      <c r="CN136" s="1270"/>
    </row>
    <row r="137" spans="5:97" ht="13.5" hidden="1" customHeight="1" thickBot="1">
      <c r="E137" s="1977">
        <f t="shared" si="47"/>
        <v>0</v>
      </c>
      <c r="F137" s="1058" t="s">
        <v>127</v>
      </c>
      <c r="G137" s="2292"/>
      <c r="H137" s="2293"/>
      <c r="I137" s="2293"/>
      <c r="J137" s="2293"/>
      <c r="K137" s="2293"/>
      <c r="L137" s="2293"/>
      <c r="M137" s="2293"/>
      <c r="N137" s="2293"/>
      <c r="O137" s="2294"/>
      <c r="P137" s="1518"/>
      <c r="Q137" s="1519"/>
      <c r="R137" s="1519"/>
      <c r="S137" s="1519"/>
      <c r="T137" s="1519"/>
      <c r="U137" s="1520"/>
      <c r="V137" s="1520"/>
      <c r="W137" s="1520"/>
      <c r="X137" s="719"/>
      <c r="Y137" s="721"/>
      <c r="Z137" s="1278">
        <f>AC137+AD137</f>
        <v>0</v>
      </c>
      <c r="AA137" s="428">
        <f>AK137+AP137+AV137+BB137+BH137+BN137+BT137+BY137</f>
        <v>0</v>
      </c>
      <c r="AB137" s="428"/>
      <c r="AC137" s="1280">
        <f>AN137+AT137+AZ137+BF137+BL137+BR137+BW137+CB137</f>
        <v>0</v>
      </c>
      <c r="AD137" s="1256">
        <f>AL137+AR137+AX137+BD137+BJ137+BP137+BU137+BZ137</f>
        <v>0</v>
      </c>
      <c r="AE137" s="1254">
        <f>AD137-AF137-AG137</f>
        <v>0</v>
      </c>
      <c r="AF137" s="1254"/>
      <c r="AG137" s="1254"/>
      <c r="AH137" s="1254">
        <f t="shared" si="97"/>
        <v>0</v>
      </c>
      <c r="AI137" s="1103"/>
      <c r="AJ137" s="925">
        <f t="shared" si="98"/>
        <v>0</v>
      </c>
      <c r="AK137" s="1285"/>
      <c r="AL137" s="1283"/>
      <c r="AM137" s="1283"/>
      <c r="AN137" s="517"/>
      <c r="AO137" s="1283">
        <f t="shared" si="99"/>
        <v>0</v>
      </c>
      <c r="AP137" s="1285"/>
      <c r="AQ137" s="1285"/>
      <c r="AR137" s="1283"/>
      <c r="AS137" s="1283"/>
      <c r="AT137" s="1283"/>
      <c r="AU137" s="1187">
        <f t="shared" si="100"/>
        <v>0</v>
      </c>
      <c r="AV137" s="1188"/>
      <c r="AW137" s="1188"/>
      <c r="AX137" s="1190"/>
      <c r="AY137" s="1190"/>
      <c r="AZ137" s="1190"/>
      <c r="BA137" s="1194">
        <f t="shared" si="101"/>
        <v>0</v>
      </c>
      <c r="BB137" s="1188"/>
      <c r="BC137" s="1188"/>
      <c r="BD137" s="1190"/>
      <c r="BE137" s="1190"/>
      <c r="BF137" s="1190"/>
      <c r="BG137" s="936">
        <f t="shared" si="102"/>
        <v>0</v>
      </c>
      <c r="BH137" s="1290"/>
      <c r="BI137" s="1290"/>
      <c r="BJ137" s="1256"/>
      <c r="BK137" s="1256"/>
      <c r="BL137" s="1256"/>
      <c r="BM137" s="936">
        <f t="shared" si="103"/>
        <v>0</v>
      </c>
      <c r="BN137" s="1290"/>
      <c r="BO137" s="1290"/>
      <c r="BP137" s="1256"/>
      <c r="BQ137" s="1256"/>
      <c r="BR137" s="1256"/>
      <c r="BS137" s="936">
        <f t="shared" si="104"/>
        <v>0</v>
      </c>
      <c r="BT137" s="1290"/>
      <c r="BU137" s="1256"/>
      <c r="BV137" s="1256"/>
      <c r="BW137" s="1256"/>
      <c r="BX137" s="936">
        <f t="shared" si="105"/>
        <v>0</v>
      </c>
      <c r="BY137" s="1290"/>
      <c r="BZ137" s="1256"/>
      <c r="CA137" s="1256"/>
      <c r="CB137" s="1256"/>
      <c r="CC137" s="41"/>
      <c r="CD137" s="55"/>
      <c r="CE137" s="55"/>
      <c r="CF137" s="1270"/>
      <c r="CG137" s="1270"/>
      <c r="CH137" s="1270"/>
      <c r="CI137" s="41"/>
      <c r="CJ137" s="55"/>
      <c r="CK137" s="55"/>
      <c r="CL137" s="1270"/>
      <c r="CM137" s="1270"/>
      <c r="CN137" s="1270"/>
    </row>
    <row r="138" spans="5:97" ht="13.5" hidden="1" customHeight="1" thickBot="1">
      <c r="E138" s="1977">
        <f t="shared" si="47"/>
        <v>0</v>
      </c>
      <c r="F138" s="1058" t="s">
        <v>36</v>
      </c>
      <c r="G138" s="2289" t="s">
        <v>30</v>
      </c>
      <c r="H138" s="2290"/>
      <c r="I138" s="2290"/>
      <c r="J138" s="2290"/>
      <c r="K138" s="2290"/>
      <c r="L138" s="2290"/>
      <c r="M138" s="2290"/>
      <c r="N138" s="2290"/>
      <c r="O138" s="2291"/>
      <c r="P138" s="1518"/>
      <c r="Q138" s="1519"/>
      <c r="R138" s="1519"/>
      <c r="S138" s="1519"/>
      <c r="T138" s="1519"/>
      <c r="U138" s="1519"/>
      <c r="V138" s="1519"/>
      <c r="W138" s="1519"/>
      <c r="X138" s="719"/>
      <c r="Y138" s="721"/>
      <c r="Z138" s="1278">
        <f>AH138</f>
        <v>0</v>
      </c>
      <c r="AA138" s="428"/>
      <c r="AB138" s="428"/>
      <c r="AC138" s="1280"/>
      <c r="AD138" s="1256"/>
      <c r="AE138" s="1254"/>
      <c r="AF138" s="1254"/>
      <c r="AG138" s="1254"/>
      <c r="AH138" s="1254">
        <f t="shared" si="97"/>
        <v>0</v>
      </c>
      <c r="AI138" s="1103"/>
      <c r="AJ138" s="925">
        <f t="shared" si="98"/>
        <v>0</v>
      </c>
      <c r="AK138" s="1285"/>
      <c r="AL138" s="1283"/>
      <c r="AM138" s="1283"/>
      <c r="AN138" s="517"/>
      <c r="AO138" s="1283">
        <f t="shared" si="99"/>
        <v>0</v>
      </c>
      <c r="AP138" s="1285"/>
      <c r="AQ138" s="1285"/>
      <c r="AR138" s="1283"/>
      <c r="AS138" s="1283"/>
      <c r="AT138" s="1283"/>
      <c r="AU138" s="1187">
        <f t="shared" si="100"/>
        <v>0</v>
      </c>
      <c r="AV138" s="1188"/>
      <c r="AW138" s="1188"/>
      <c r="AX138" s="1190"/>
      <c r="AY138" s="1190"/>
      <c r="AZ138" s="1190"/>
      <c r="BA138" s="1194">
        <f t="shared" si="101"/>
        <v>0</v>
      </c>
      <c r="BB138" s="1188"/>
      <c r="BC138" s="1188"/>
      <c r="BD138" s="1190"/>
      <c r="BE138" s="1190"/>
      <c r="BF138" s="1190"/>
      <c r="BG138" s="936">
        <f t="shared" si="102"/>
        <v>0</v>
      </c>
      <c r="BH138" s="1290"/>
      <c r="BI138" s="1290"/>
      <c r="BJ138" s="1256"/>
      <c r="BK138" s="1256"/>
      <c r="BL138" s="1256"/>
      <c r="BM138" s="936">
        <f t="shared" si="103"/>
        <v>0</v>
      </c>
      <c r="BN138" s="1290"/>
      <c r="BO138" s="1290"/>
      <c r="BP138" s="1256"/>
      <c r="BQ138" s="1256"/>
      <c r="BR138" s="1256"/>
      <c r="BS138" s="936">
        <f t="shared" si="104"/>
        <v>0</v>
      </c>
      <c r="BT138" s="1290"/>
      <c r="BU138" s="1256"/>
      <c r="BV138" s="1256"/>
      <c r="BW138" s="1256"/>
      <c r="BX138" s="936">
        <f t="shared" si="105"/>
        <v>0</v>
      </c>
      <c r="BY138" s="1290"/>
      <c r="BZ138" s="1256"/>
      <c r="CA138" s="1256"/>
      <c r="CB138" s="1256"/>
      <c r="CC138" s="41"/>
      <c r="CD138" s="55"/>
      <c r="CE138" s="55"/>
      <c r="CF138" s="1270"/>
      <c r="CG138" s="1270"/>
      <c r="CH138" s="1270"/>
      <c r="CI138" s="41"/>
      <c r="CJ138" s="55"/>
      <c r="CK138" s="55"/>
      <c r="CL138" s="1270"/>
      <c r="CM138" s="1270"/>
      <c r="CN138" s="1270"/>
    </row>
    <row r="139" spans="5:97" ht="14.25" hidden="1" customHeight="1" thickBot="1">
      <c r="E139" s="1977">
        <f t="shared" si="47"/>
        <v>0</v>
      </c>
      <c r="F139" s="1059" t="s">
        <v>37</v>
      </c>
      <c r="G139" s="2295" t="s">
        <v>5</v>
      </c>
      <c r="H139" s="2296"/>
      <c r="I139" s="2296"/>
      <c r="J139" s="2296"/>
      <c r="K139" s="2296"/>
      <c r="L139" s="2296"/>
      <c r="M139" s="2296"/>
      <c r="N139" s="2296"/>
      <c r="O139" s="2297"/>
      <c r="P139" s="1523"/>
      <c r="Q139" s="1524"/>
      <c r="R139" s="1524"/>
      <c r="S139" s="1524"/>
      <c r="T139" s="1524"/>
      <c r="U139" s="1524"/>
      <c r="V139" s="1524"/>
      <c r="W139" s="1524"/>
      <c r="X139" s="725"/>
      <c r="Y139" s="721"/>
      <c r="Z139" s="726">
        <f>AH139</f>
        <v>0</v>
      </c>
      <c r="AA139" s="448"/>
      <c r="AB139" s="448"/>
      <c r="AC139" s="449"/>
      <c r="AD139" s="932"/>
      <c r="AE139" s="581"/>
      <c r="AF139" s="581"/>
      <c r="AG139" s="581"/>
      <c r="AH139" s="581">
        <f t="shared" si="97"/>
        <v>0</v>
      </c>
      <c r="AI139" s="1104"/>
      <c r="AJ139" s="930">
        <f t="shared" si="98"/>
        <v>0</v>
      </c>
      <c r="AK139" s="926"/>
      <c r="AL139" s="927"/>
      <c r="AM139" s="927"/>
      <c r="AN139" s="1086"/>
      <c r="AO139" s="927">
        <f t="shared" si="99"/>
        <v>0</v>
      </c>
      <c r="AP139" s="926"/>
      <c r="AQ139" s="926"/>
      <c r="AR139" s="927"/>
      <c r="AS139" s="927"/>
      <c r="AT139" s="927"/>
      <c r="AU139" s="1202">
        <f t="shared" si="100"/>
        <v>0</v>
      </c>
      <c r="AV139" s="1240"/>
      <c r="AW139" s="1240"/>
      <c r="AX139" s="1241"/>
      <c r="AY139" s="1241"/>
      <c r="AZ139" s="1241"/>
      <c r="BA139" s="1205">
        <f t="shared" si="101"/>
        <v>0</v>
      </c>
      <c r="BB139" s="1240"/>
      <c r="BC139" s="1240"/>
      <c r="BD139" s="1241"/>
      <c r="BE139" s="1241"/>
      <c r="BF139" s="1241"/>
      <c r="BG139" s="550">
        <f t="shared" si="102"/>
        <v>0</v>
      </c>
      <c r="BH139" s="938"/>
      <c r="BI139" s="938"/>
      <c r="BJ139" s="932"/>
      <c r="BK139" s="932"/>
      <c r="BL139" s="932"/>
      <c r="BM139" s="550">
        <f t="shared" si="103"/>
        <v>0</v>
      </c>
      <c r="BN139" s="938"/>
      <c r="BO139" s="938"/>
      <c r="BP139" s="932"/>
      <c r="BQ139" s="932"/>
      <c r="BR139" s="932"/>
      <c r="BS139" s="550">
        <f t="shared" si="104"/>
        <v>0</v>
      </c>
      <c r="BT139" s="938"/>
      <c r="BU139" s="932"/>
      <c r="BV139" s="932"/>
      <c r="BW139" s="932"/>
      <c r="BX139" s="550">
        <f t="shared" si="105"/>
        <v>0</v>
      </c>
      <c r="BY139" s="938"/>
      <c r="BZ139" s="932"/>
      <c r="CA139" s="932"/>
      <c r="CB139" s="932"/>
      <c r="CC139" s="93"/>
      <c r="CD139" s="94"/>
      <c r="CE139" s="94"/>
      <c r="CF139" s="74"/>
      <c r="CG139" s="74"/>
      <c r="CH139" s="74"/>
      <c r="CI139" s="93"/>
      <c r="CJ139" s="94"/>
      <c r="CK139" s="94"/>
      <c r="CL139" s="74"/>
      <c r="CM139" s="74"/>
      <c r="CN139" s="74"/>
    </row>
    <row r="140" spans="5:97" s="18" customFormat="1" ht="32.25" customHeight="1" thickBot="1">
      <c r="E140" s="1977">
        <f t="shared" si="47"/>
        <v>160</v>
      </c>
      <c r="F140" s="1052" t="s">
        <v>46</v>
      </c>
      <c r="G140" s="2298" t="s">
        <v>297</v>
      </c>
      <c r="H140" s="2299"/>
      <c r="I140" s="2299"/>
      <c r="J140" s="2299"/>
      <c r="K140" s="2299"/>
      <c r="L140" s="2299"/>
      <c r="M140" s="2299"/>
      <c r="N140" s="2299"/>
      <c r="O140" s="2300"/>
      <c r="P140" s="2275"/>
      <c r="Q140" s="2276"/>
      <c r="R140" s="2276"/>
      <c r="S140" s="2276"/>
      <c r="T140" s="2276"/>
      <c r="U140" s="2276"/>
      <c r="V140" s="2276"/>
      <c r="W140" s="2277"/>
      <c r="X140" s="466"/>
      <c r="Y140" s="552"/>
      <c r="Z140" s="644">
        <f>SUM(Z143:Z144)+Z142</f>
        <v>148</v>
      </c>
      <c r="AA140" s="468">
        <f>SUM(AA141:AA144)</f>
        <v>12</v>
      </c>
      <c r="AB140" s="462">
        <f>+AB142+AB141</f>
        <v>0</v>
      </c>
      <c r="AC140" s="462">
        <f>SUM(AC143:AC144)+AC142</f>
        <v>0</v>
      </c>
      <c r="AD140" s="462">
        <f>SUM(AD143:AD144)+AD142</f>
        <v>148</v>
      </c>
      <c r="AE140" s="462">
        <f>SUM(AE143:AE144)+AE142</f>
        <v>82</v>
      </c>
      <c r="AF140" s="462">
        <f>SUM(AF143:AF144)+AF142</f>
        <v>66</v>
      </c>
      <c r="AG140" s="462">
        <f>SUM(AG143:AG144)</f>
        <v>0</v>
      </c>
      <c r="AH140" s="467">
        <f>SUM(AH143:AH144)</f>
        <v>0</v>
      </c>
      <c r="AI140" s="644">
        <f>SUM(AI143:AI144)</f>
        <v>0</v>
      </c>
      <c r="AJ140" s="630">
        <f>SUM(AJ141:AJ144)</f>
        <v>0</v>
      </c>
      <c r="AK140" s="627">
        <f>SUM(AK141:AK152)</f>
        <v>0</v>
      </c>
      <c r="AL140" s="627">
        <f>SUM(AL141:AL152)</f>
        <v>0</v>
      </c>
      <c r="AM140" s="627">
        <f>SUM(AM141:AM152)</f>
        <v>0</v>
      </c>
      <c r="AN140" s="651">
        <f>SUM(AN141:AN152)</f>
        <v>0</v>
      </c>
      <c r="AO140" s="623">
        <f>SUM(AO141:AO144)</f>
        <v>0</v>
      </c>
      <c r="AP140" s="624">
        <f>SUM(AP141:AP152)</f>
        <v>0</v>
      </c>
      <c r="AQ140" s="624"/>
      <c r="AR140" s="624">
        <f>SUM(AR141:AR152)</f>
        <v>0</v>
      </c>
      <c r="AS140" s="624">
        <f>SUM(AS141:AS152)</f>
        <v>0</v>
      </c>
      <c r="AT140" s="625">
        <f>SUM(AT141:AT152)</f>
        <v>0</v>
      </c>
      <c r="AU140" s="649">
        <f>SUM(AU141:AU144)</f>
        <v>0</v>
      </c>
      <c r="AV140" s="624">
        <f>SUM(AV141:AV152)</f>
        <v>0</v>
      </c>
      <c r="AW140" s="624">
        <v>0</v>
      </c>
      <c r="AX140" s="624">
        <f>SUM(AX141:AX152)</f>
        <v>0</v>
      </c>
      <c r="AY140" s="624">
        <f>SUM(AY141:AY152)</f>
        <v>0</v>
      </c>
      <c r="AZ140" s="624">
        <f>SUM(AZ141:AZ152)</f>
        <v>0</v>
      </c>
      <c r="BA140" s="623">
        <f>SUM(BA141:BA144)</f>
        <v>0</v>
      </c>
      <c r="BB140" s="624">
        <f>SUM(BB141:BB152)</f>
        <v>0</v>
      </c>
      <c r="BC140" s="624">
        <v>0</v>
      </c>
      <c r="BD140" s="624">
        <f>SUM(BD141:BD152)</f>
        <v>0</v>
      </c>
      <c r="BE140" s="624">
        <v>0</v>
      </c>
      <c r="BF140" s="624">
        <f>SUM(BF141:BF152)</f>
        <v>0</v>
      </c>
      <c r="BG140" s="623">
        <f>SUM(BG141:BG144)</f>
        <v>80</v>
      </c>
      <c r="BH140" s="624">
        <f>SUM(BH141:BH152)</f>
        <v>0</v>
      </c>
      <c r="BI140" s="624">
        <v>0</v>
      </c>
      <c r="BJ140" s="624">
        <f>SUM(BJ141:BJ152)</f>
        <v>80</v>
      </c>
      <c r="BK140" s="624">
        <f>SUM(BK141:BK152)</f>
        <v>432</v>
      </c>
      <c r="BL140" s="624">
        <f>SUM(BL141:BL152)</f>
        <v>0</v>
      </c>
      <c r="BM140" s="202">
        <f>SUM(BM141:BM144)</f>
        <v>68</v>
      </c>
      <c r="BN140" s="624">
        <f>SUM(BN141:BN152)</f>
        <v>12</v>
      </c>
      <c r="BO140" s="624">
        <f>+BO142+BO141</f>
        <v>0</v>
      </c>
      <c r="BP140" s="624">
        <f>SUM(BP141:BP152)</f>
        <v>68</v>
      </c>
      <c r="BQ140" s="624">
        <f>SUM(BQ141:BQ144)</f>
        <v>0</v>
      </c>
      <c r="BR140" s="624">
        <f>SUM(BR141:BR152)</f>
        <v>0</v>
      </c>
      <c r="BS140" s="645">
        <f>SUM(BS143:BS144)</f>
        <v>0</v>
      </c>
      <c r="BT140" s="727"/>
      <c r="BU140" s="624"/>
      <c r="BV140" s="624"/>
      <c r="BW140" s="624"/>
      <c r="BX140" s="645">
        <f>SUM(BX143:BX144)</f>
        <v>0</v>
      </c>
      <c r="BY140" s="727"/>
      <c r="BZ140" s="624"/>
      <c r="CA140" s="624"/>
      <c r="CB140" s="624"/>
      <c r="CC140" s="202"/>
      <c r="CD140" s="203"/>
      <c r="CE140" s="203"/>
      <c r="CF140" s="203"/>
      <c r="CG140" s="203"/>
      <c r="CH140" s="203"/>
      <c r="CI140" s="202"/>
      <c r="CJ140" s="203"/>
      <c r="CK140" s="203"/>
      <c r="CL140" s="203"/>
      <c r="CM140" s="203"/>
      <c r="CN140" s="204"/>
      <c r="CO140" s="140"/>
      <c r="CP140" s="15"/>
    </row>
    <row r="141" spans="5:97" s="18" customFormat="1" ht="11.25" customHeight="1" thickBot="1">
      <c r="E141" s="1977">
        <f t="shared" si="47"/>
        <v>6</v>
      </c>
      <c r="F141" s="1062"/>
      <c r="G141" s="2278" t="s">
        <v>250</v>
      </c>
      <c r="H141" s="2279"/>
      <c r="I141" s="2279"/>
      <c r="J141" s="2279"/>
      <c r="K141" s="2279"/>
      <c r="L141" s="2279"/>
      <c r="M141" s="2279"/>
      <c r="N141" s="2279"/>
      <c r="O141" s="2280"/>
      <c r="P141" s="1525"/>
      <c r="Q141" s="1526"/>
      <c r="R141" s="1525"/>
      <c r="S141" s="1526"/>
      <c r="T141" s="1525"/>
      <c r="U141" s="1526" t="s">
        <v>139</v>
      </c>
      <c r="V141" s="1525"/>
      <c r="W141" s="1526"/>
      <c r="X141" s="460"/>
      <c r="Y141" s="583"/>
      <c r="Z141" s="728"/>
      <c r="AA141" s="671">
        <f>AK141+AP141+AV141+BB141+BH141+BN141+BT141+BY141</f>
        <v>6</v>
      </c>
      <c r="AB141" s="672">
        <f>+BO141</f>
        <v>0</v>
      </c>
      <c r="AC141" s="729"/>
      <c r="AD141" s="729"/>
      <c r="AE141" s="730"/>
      <c r="AF141" s="730"/>
      <c r="AG141" s="730"/>
      <c r="AH141" s="730"/>
      <c r="AI141" s="1156"/>
      <c r="AJ141" s="678"/>
      <c r="AK141" s="683"/>
      <c r="AL141" s="734"/>
      <c r="AM141" s="734"/>
      <c r="AN141" s="1162"/>
      <c r="AO141" s="678"/>
      <c r="AP141" s="683"/>
      <c r="AQ141" s="683"/>
      <c r="AR141" s="734"/>
      <c r="AS141" s="734"/>
      <c r="AT141" s="731"/>
      <c r="AU141" s="1565"/>
      <c r="AV141" s="683"/>
      <c r="AW141" s="683"/>
      <c r="AX141" s="734"/>
      <c r="AY141" s="734"/>
      <c r="AZ141" s="731"/>
      <c r="BA141" s="733"/>
      <c r="BB141" s="683"/>
      <c r="BC141" s="683"/>
      <c r="BD141" s="734"/>
      <c r="BE141" s="734"/>
      <c r="BF141" s="731"/>
      <c r="BG141" s="733"/>
      <c r="BH141" s="733"/>
      <c r="BI141" s="733"/>
      <c r="BJ141" s="732"/>
      <c r="BK141" s="732"/>
      <c r="BL141" s="659"/>
      <c r="BM141" s="735"/>
      <c r="BN141" s="683">
        <v>6</v>
      </c>
      <c r="BO141" s="683"/>
      <c r="BP141" s="734"/>
      <c r="BQ141" s="734"/>
      <c r="BR141" s="731"/>
      <c r="BS141" s="681"/>
      <c r="BT141" s="733"/>
      <c r="BU141" s="732"/>
      <c r="BV141" s="732"/>
      <c r="BW141" s="732"/>
      <c r="BX141" s="684"/>
      <c r="BY141" s="733"/>
      <c r="BZ141" s="732"/>
      <c r="CA141" s="732"/>
      <c r="CB141" s="659"/>
      <c r="CC141" s="210"/>
      <c r="CD141" s="207"/>
      <c r="CE141" s="207"/>
      <c r="CF141" s="209"/>
      <c r="CG141" s="209"/>
      <c r="CH141" s="208"/>
      <c r="CI141" s="211"/>
      <c r="CJ141" s="207"/>
      <c r="CK141" s="207"/>
      <c r="CL141" s="209"/>
      <c r="CM141" s="209"/>
      <c r="CN141" s="208"/>
      <c r="CO141" s="15"/>
      <c r="CP141" s="15"/>
    </row>
    <row r="142" spans="5:97" s="18" customFormat="1" ht="51" customHeight="1">
      <c r="E142" s="1977">
        <f t="shared" si="47"/>
        <v>154</v>
      </c>
      <c r="F142" s="686" t="s">
        <v>204</v>
      </c>
      <c r="G142" s="2281" t="s">
        <v>296</v>
      </c>
      <c r="H142" s="2282"/>
      <c r="I142" s="2282"/>
      <c r="J142" s="2282"/>
      <c r="K142" s="2282"/>
      <c r="L142" s="2282"/>
      <c r="M142" s="2282"/>
      <c r="N142" s="128"/>
      <c r="O142" s="129"/>
      <c r="P142" s="1527"/>
      <c r="Q142" s="1528"/>
      <c r="R142" s="1527"/>
      <c r="S142" s="2283"/>
      <c r="T142" s="1527"/>
      <c r="U142" s="2285" t="s">
        <v>139</v>
      </c>
      <c r="V142" s="1527"/>
      <c r="W142" s="1528"/>
      <c r="X142" s="473"/>
      <c r="Y142" s="516"/>
      <c r="Z142" s="1397">
        <f>++AU142+BA142+BG142+BM142</f>
        <v>148</v>
      </c>
      <c r="AA142" s="2287">
        <f>+BN142</f>
        <v>6</v>
      </c>
      <c r="AB142" s="2265"/>
      <c r="AC142" s="1978">
        <f>+AZ142+BF142+BL142+CC142+BR142</f>
        <v>0</v>
      </c>
      <c r="AD142" s="689">
        <f>AL142+AR142+AX142+BD142+BJ142+BP142+BU142+BZ142</f>
        <v>148</v>
      </c>
      <c r="AE142" s="690">
        <f>AD142-AF142-AG142</f>
        <v>82</v>
      </c>
      <c r="AF142" s="1336">
        <v>66</v>
      </c>
      <c r="AG142" s="1336"/>
      <c r="AH142" s="1336"/>
      <c r="AI142" s="1157"/>
      <c r="AJ142" s="1089"/>
      <c r="AK142" s="431"/>
      <c r="AL142" s="599"/>
      <c r="AM142" s="599"/>
      <c r="AN142" s="1139"/>
      <c r="AO142" s="1089"/>
      <c r="AP142" s="431"/>
      <c r="AQ142" s="431"/>
      <c r="AR142" s="599"/>
      <c r="AS142" s="599"/>
      <c r="AT142" s="600"/>
      <c r="AU142" s="1608"/>
      <c r="AV142" s="739"/>
      <c r="AW142" s="739"/>
      <c r="AX142" s="740"/>
      <c r="AY142" s="740"/>
      <c r="AZ142" s="1629"/>
      <c r="BA142" s="738"/>
      <c r="BB142" s="739"/>
      <c r="BC142" s="739"/>
      <c r="BD142" s="740"/>
      <c r="BE142" s="740"/>
      <c r="BF142" s="1629"/>
      <c r="BG142" s="1340">
        <f>+BJ142</f>
        <v>80</v>
      </c>
      <c r="BH142" s="1329"/>
      <c r="BI142" s="1329"/>
      <c r="BJ142" s="1341">
        <v>80</v>
      </c>
      <c r="BK142" s="1341"/>
      <c r="BL142" s="1342"/>
      <c r="BM142" s="1343">
        <f>+BP142+BR142</f>
        <v>68</v>
      </c>
      <c r="BN142" s="2267">
        <v>6</v>
      </c>
      <c r="BO142" s="2267"/>
      <c r="BP142" s="1341">
        <v>68</v>
      </c>
      <c r="BQ142" s="1341"/>
      <c r="BR142" s="1997"/>
      <c r="BS142" s="435"/>
      <c r="BT142" s="739"/>
      <c r="BU142" s="740"/>
      <c r="BV142" s="740"/>
      <c r="BW142" s="740"/>
      <c r="BX142" s="941"/>
      <c r="BY142" s="739"/>
      <c r="BZ142" s="740"/>
      <c r="CA142" s="740"/>
      <c r="CB142" s="741"/>
      <c r="CC142" s="91"/>
      <c r="CD142" s="108"/>
      <c r="CE142" s="108"/>
      <c r="CF142" s="109"/>
      <c r="CG142" s="109"/>
      <c r="CH142" s="118"/>
      <c r="CI142" s="102"/>
      <c r="CJ142" s="108"/>
      <c r="CK142" s="108"/>
      <c r="CL142" s="109"/>
      <c r="CM142" s="109"/>
      <c r="CN142" s="118"/>
      <c r="CO142" s="85"/>
      <c r="CP142" s="85"/>
      <c r="CQ142" s="1995"/>
      <c r="CR142" s="2734"/>
      <c r="CS142" s="2734"/>
    </row>
    <row r="143" spans="5:97" ht="31.5" hidden="1" customHeight="1">
      <c r="E143" s="1977">
        <f t="shared" si="47"/>
        <v>0</v>
      </c>
      <c r="F143" s="661"/>
      <c r="G143" s="2269"/>
      <c r="H143" s="2270"/>
      <c r="I143" s="2270"/>
      <c r="J143" s="2270"/>
      <c r="K143" s="2270"/>
      <c r="L143" s="2270"/>
      <c r="M143" s="2270"/>
      <c r="N143" s="2270"/>
      <c r="O143" s="2271"/>
      <c r="P143" s="1491"/>
      <c r="Q143" s="1490"/>
      <c r="R143" s="1491"/>
      <c r="S143" s="2284"/>
      <c r="T143" s="1491"/>
      <c r="U143" s="2286"/>
      <c r="V143" s="1491"/>
      <c r="W143" s="1490"/>
      <c r="X143" s="443"/>
      <c r="Y143" s="70"/>
      <c r="Z143" s="1396"/>
      <c r="AA143" s="2288"/>
      <c r="AB143" s="2266"/>
      <c r="AC143" s="1322"/>
      <c r="AD143" s="689"/>
      <c r="AE143" s="1257"/>
      <c r="AF143" s="690"/>
      <c r="AG143" s="1257"/>
      <c r="AH143" s="1257"/>
      <c r="AI143" s="1158">
        <f>AK143+AP143+AV143+BB143+BH143+BN143</f>
        <v>0</v>
      </c>
      <c r="AJ143" s="1089"/>
      <c r="AK143" s="1285"/>
      <c r="AL143" s="1283"/>
      <c r="AM143" s="1283"/>
      <c r="AN143" s="517"/>
      <c r="AO143" s="1089"/>
      <c r="AP143" s="1285"/>
      <c r="AQ143" s="1285"/>
      <c r="AR143" s="1283"/>
      <c r="AS143" s="1283"/>
      <c r="AT143" s="430"/>
      <c r="AU143" s="1608"/>
      <c r="AV143" s="1292"/>
      <c r="AW143" s="1292"/>
      <c r="AX143" s="1432"/>
      <c r="AY143" s="1294"/>
      <c r="AZ143" s="433"/>
      <c r="BA143" s="738"/>
      <c r="BB143" s="1292"/>
      <c r="BC143" s="1292"/>
      <c r="BD143" s="1432"/>
      <c r="BE143" s="1294"/>
      <c r="BF143" s="433"/>
      <c r="BG143" s="1325"/>
      <c r="BH143" s="1300"/>
      <c r="BI143" s="1300"/>
      <c r="BJ143" s="689"/>
      <c r="BK143" s="1298"/>
      <c r="BL143" s="1257"/>
      <c r="BM143" s="1423"/>
      <c r="BN143" s="2268"/>
      <c r="BO143" s="2268"/>
      <c r="BP143" s="689"/>
      <c r="BQ143" s="1298"/>
      <c r="BR143" s="868"/>
      <c r="BS143" s="434">
        <f>BU143+BV143+BW143</f>
        <v>0</v>
      </c>
      <c r="BT143" s="1290"/>
      <c r="BU143" s="1256"/>
      <c r="BV143" s="1256"/>
      <c r="BW143" s="1256"/>
      <c r="BX143" s="936">
        <f>BZ143+CA143+CB143</f>
        <v>0</v>
      </c>
      <c r="BY143" s="1290"/>
      <c r="BZ143" s="1256"/>
      <c r="CA143" s="1256"/>
      <c r="CB143" s="1254"/>
      <c r="CC143" s="41"/>
      <c r="CD143" s="55"/>
      <c r="CE143" s="55"/>
      <c r="CF143" s="1270"/>
      <c r="CG143" s="1270"/>
      <c r="CH143" s="96"/>
      <c r="CI143" s="23"/>
      <c r="CJ143" s="55"/>
      <c r="CK143" s="55"/>
      <c r="CL143" s="1270"/>
      <c r="CM143" s="1270"/>
      <c r="CN143" s="96"/>
      <c r="CQ143" s="85"/>
      <c r="CR143" s="85"/>
      <c r="CS143" s="85"/>
    </row>
    <row r="144" spans="5:97" ht="0.75" customHeight="1" thickBot="1">
      <c r="E144" s="1977">
        <f t="shared" si="47"/>
        <v>0</v>
      </c>
      <c r="F144" s="1171" t="s">
        <v>52</v>
      </c>
      <c r="G144" s="2272" t="s">
        <v>205</v>
      </c>
      <c r="H144" s="2273"/>
      <c r="I144" s="2273"/>
      <c r="J144" s="2273"/>
      <c r="K144" s="2273"/>
      <c r="L144" s="2273"/>
      <c r="M144" s="2273"/>
      <c r="N144" s="2273"/>
      <c r="O144" s="2274"/>
      <c r="P144" s="1495"/>
      <c r="Q144" s="1494"/>
      <c r="R144" s="1495"/>
      <c r="S144" s="1494"/>
      <c r="T144" s="1495"/>
      <c r="U144" s="1756"/>
      <c r="V144" s="1495"/>
      <c r="W144" s="1494"/>
      <c r="X144" s="443"/>
      <c r="Y144" s="70"/>
      <c r="Z144" s="1457">
        <f>AA144+AC144+AD144+AH144</f>
        <v>0</v>
      </c>
      <c r="AA144" s="580"/>
      <c r="AB144" s="448"/>
      <c r="AC144" s="449">
        <f>AJ144</f>
        <v>0</v>
      </c>
      <c r="AD144" s="932">
        <f>AL144+AR144+AX144+BD144+BJ144+BP144</f>
        <v>0</v>
      </c>
      <c r="AE144" s="581">
        <f>AD144-AF144-AG144</f>
        <v>0</v>
      </c>
      <c r="AF144" s="581"/>
      <c r="AG144" s="581"/>
      <c r="AH144" s="641">
        <f>AM144+AS144+AY144+BE144+BK144+BQ144</f>
        <v>0</v>
      </c>
      <c r="AI144" s="1458">
        <f>AK144+AP144+AV144+BB144+BH144+BN144</f>
        <v>0</v>
      </c>
      <c r="AJ144" s="1168"/>
      <c r="AK144" s="926"/>
      <c r="AL144" s="927"/>
      <c r="AM144" s="927"/>
      <c r="AN144" s="1086"/>
      <c r="AO144" s="1168"/>
      <c r="AP144" s="926"/>
      <c r="AQ144" s="926"/>
      <c r="AR144" s="927"/>
      <c r="AS144" s="927"/>
      <c r="AT144" s="929"/>
      <c r="AU144" s="1630"/>
      <c r="AV144" s="937"/>
      <c r="AW144" s="937"/>
      <c r="AX144" s="939"/>
      <c r="AY144" s="939"/>
      <c r="AZ144" s="940"/>
      <c r="BA144" s="1631"/>
      <c r="BB144" s="937"/>
      <c r="BC144" s="937"/>
      <c r="BD144" s="939"/>
      <c r="BE144" s="939"/>
      <c r="BF144" s="940"/>
      <c r="BG144" s="748"/>
      <c r="BH144" s="938"/>
      <c r="BI144" s="938"/>
      <c r="BJ144" s="932"/>
      <c r="BK144" s="932"/>
      <c r="BL144" s="581"/>
      <c r="BM144" s="608"/>
      <c r="BN144" s="938"/>
      <c r="BO144" s="938"/>
      <c r="BP144" s="932"/>
      <c r="BQ144" s="610"/>
      <c r="BR144" s="934"/>
      <c r="BS144" s="748">
        <f>BU144+BV144+BW144</f>
        <v>0</v>
      </c>
      <c r="BT144" s="938"/>
      <c r="BU144" s="932"/>
      <c r="BV144" s="932"/>
      <c r="BW144" s="932"/>
      <c r="BX144" s="550">
        <f>BZ144+CA144+CB144</f>
        <v>0</v>
      </c>
      <c r="BY144" s="938"/>
      <c r="BZ144" s="932"/>
      <c r="CA144" s="932"/>
      <c r="CB144" s="581"/>
      <c r="CC144" s="1459"/>
      <c r="CD144" s="94"/>
      <c r="CE144" s="94"/>
      <c r="CF144" s="74"/>
      <c r="CG144" s="74"/>
      <c r="CH144" s="117"/>
      <c r="CI144" s="22"/>
      <c r="CJ144" s="94"/>
      <c r="CK144" s="94"/>
      <c r="CL144" s="74"/>
      <c r="CM144" s="74"/>
      <c r="CN144" s="117"/>
      <c r="CQ144" s="85"/>
      <c r="CR144" s="85"/>
      <c r="CS144" s="85"/>
    </row>
    <row r="145" spans="5:97" ht="34.5" customHeight="1" thickBot="1">
      <c r="E145" s="1977">
        <f t="shared" si="47"/>
        <v>792</v>
      </c>
      <c r="F145" s="1052"/>
      <c r="G145" s="2738" t="s">
        <v>273</v>
      </c>
      <c r="H145" s="2739"/>
      <c r="I145" s="2739"/>
      <c r="J145" s="2739"/>
      <c r="K145" s="2739"/>
      <c r="L145" s="2739"/>
      <c r="M145" s="2739"/>
      <c r="N145" s="1757"/>
      <c r="O145" s="1757"/>
      <c r="P145" s="2740" t="s">
        <v>276</v>
      </c>
      <c r="Q145" s="2741"/>
      <c r="R145" s="2741"/>
      <c r="S145" s="2741"/>
      <c r="T145" s="2741"/>
      <c r="U145" s="2742"/>
      <c r="V145" s="1758"/>
      <c r="W145" s="1759"/>
      <c r="X145" s="1760"/>
      <c r="Y145" s="1761"/>
      <c r="Z145" s="1828">
        <f>SUM(Z146:Z152)</f>
        <v>792</v>
      </c>
      <c r="AA145" s="1835"/>
      <c r="AB145" s="635"/>
      <c r="AC145" s="1762"/>
      <c r="AD145" s="613"/>
      <c r="AE145" s="613"/>
      <c r="AF145" s="613"/>
      <c r="AG145" s="613"/>
      <c r="AH145" s="463">
        <f>SUM(AH146:AH152)</f>
        <v>792</v>
      </c>
      <c r="AI145" s="1829"/>
      <c r="AJ145" s="1763"/>
      <c r="AK145" s="1764"/>
      <c r="AL145" s="613"/>
      <c r="AM145" s="613"/>
      <c r="AN145" s="1123"/>
      <c r="AO145" s="1763"/>
      <c r="AP145" s="1764"/>
      <c r="AQ145" s="1764"/>
      <c r="AR145" s="613"/>
      <c r="AS145" s="613"/>
      <c r="AT145" s="1765"/>
      <c r="AU145" s="1766"/>
      <c r="AV145" s="1764"/>
      <c r="AW145" s="1764"/>
      <c r="AX145" s="613"/>
      <c r="AY145" s="613"/>
      <c r="AZ145" s="1123"/>
      <c r="BA145" s="1681">
        <f>SUM(BA146:BA152)</f>
        <v>252</v>
      </c>
      <c r="BB145" s="1764"/>
      <c r="BC145" s="1764"/>
      <c r="BD145" s="613"/>
      <c r="BE145" s="462">
        <f>SUM(BE146:BE152)</f>
        <v>252</v>
      </c>
      <c r="BF145" s="1765"/>
      <c r="BG145" s="1684">
        <f>SUM(BG146:BG152)</f>
        <v>216</v>
      </c>
      <c r="BH145" s="1764"/>
      <c r="BI145" s="1764"/>
      <c r="BJ145" s="613"/>
      <c r="BK145" s="462">
        <f>SUM(BK146:BK152)</f>
        <v>216</v>
      </c>
      <c r="BL145" s="1765"/>
      <c r="BM145" s="1684">
        <f>SUM(BM146:BM152)</f>
        <v>324</v>
      </c>
      <c r="BN145" s="1764"/>
      <c r="BO145" s="1764"/>
      <c r="BP145" s="613"/>
      <c r="BQ145" s="462">
        <f>SUM(BQ146:BQ152)</f>
        <v>324</v>
      </c>
      <c r="BR145" s="1765"/>
      <c r="BS145" s="669"/>
      <c r="BT145" s="551"/>
      <c r="BU145" s="544"/>
      <c r="BV145" s="544"/>
      <c r="BW145" s="544"/>
      <c r="BX145" s="550"/>
      <c r="BY145" s="551"/>
      <c r="BZ145" s="544"/>
      <c r="CA145" s="544"/>
      <c r="CB145" s="545"/>
      <c r="CC145" s="93"/>
      <c r="CD145" s="1443"/>
      <c r="CE145" s="1443"/>
      <c r="CF145" s="1444"/>
      <c r="CG145" s="1444"/>
      <c r="CH145" s="1445"/>
      <c r="CI145" s="22"/>
      <c r="CJ145" s="1443"/>
      <c r="CK145" s="1443"/>
      <c r="CL145" s="1444"/>
      <c r="CM145" s="1444"/>
      <c r="CN145" s="1445"/>
      <c r="CQ145" s="1996"/>
      <c r="CR145" s="85"/>
      <c r="CS145" s="85"/>
    </row>
    <row r="146" spans="5:97" ht="23.25" customHeight="1" thickBot="1">
      <c r="E146" s="1977">
        <f t="shared" si="47"/>
        <v>216</v>
      </c>
      <c r="F146" s="1820" t="s">
        <v>29</v>
      </c>
      <c r="G146" s="2709" t="s">
        <v>268</v>
      </c>
      <c r="H146" s="2710"/>
      <c r="I146" s="2710"/>
      <c r="J146" s="2710"/>
      <c r="K146" s="2710"/>
      <c r="L146" s="2710"/>
      <c r="M146" s="2710"/>
      <c r="N146" s="1767"/>
      <c r="O146" s="1767"/>
      <c r="P146" s="1529"/>
      <c r="Q146" s="1773"/>
      <c r="R146" s="1529"/>
      <c r="S146" s="1531" t="s">
        <v>138</v>
      </c>
      <c r="T146" s="1772"/>
      <c r="U146" s="1531"/>
      <c r="V146" s="1768"/>
      <c r="W146" s="1769"/>
      <c r="X146" s="914"/>
      <c r="Y146" s="1176"/>
      <c r="Z146" s="1770">
        <f t="shared" ref="Z146:Z151" si="106">+AH146</f>
        <v>216</v>
      </c>
      <c r="AA146" s="1830"/>
      <c r="AB146" s="1831"/>
      <c r="AC146" s="1832"/>
      <c r="AD146" s="1833"/>
      <c r="AE146" s="1834"/>
      <c r="AF146" s="1834"/>
      <c r="AG146" s="1834"/>
      <c r="AH146" s="1252">
        <f>+BA146</f>
        <v>216</v>
      </c>
      <c r="AI146" s="1804"/>
      <c r="AJ146" s="1805"/>
      <c r="AK146" s="1806"/>
      <c r="AL146" s="1807"/>
      <c r="AM146" s="1807"/>
      <c r="AN146" s="1808"/>
      <c r="AO146" s="1805"/>
      <c r="AP146" s="1806"/>
      <c r="AQ146" s="1806"/>
      <c r="AR146" s="1807"/>
      <c r="AS146" s="1807"/>
      <c r="AT146" s="1809"/>
      <c r="AU146" s="1810"/>
      <c r="AV146" s="1811"/>
      <c r="AW146" s="1811"/>
      <c r="AX146" s="1812"/>
      <c r="AY146" s="1812"/>
      <c r="AZ146" s="1813"/>
      <c r="BA146" s="1814">
        <f t="shared" ref="BA146" si="107">BD146+BE146+BF146</f>
        <v>216</v>
      </c>
      <c r="BB146" s="1825"/>
      <c r="BC146" s="1825"/>
      <c r="BD146" s="1826"/>
      <c r="BE146" s="740">
        <v>216</v>
      </c>
      <c r="BF146" s="1827"/>
      <c r="BG146" s="537"/>
      <c r="BH146" s="1455"/>
      <c r="BI146" s="1455"/>
      <c r="BJ146" s="1451"/>
      <c r="BK146" s="1451"/>
      <c r="BL146" s="931"/>
      <c r="BM146" s="534"/>
      <c r="BN146" s="1455"/>
      <c r="BO146" s="1455"/>
      <c r="BP146" s="1451"/>
      <c r="BQ146" s="1250"/>
      <c r="BR146" s="931"/>
      <c r="BS146" s="669"/>
      <c r="BT146" s="551"/>
      <c r="BU146" s="544"/>
      <c r="BV146" s="544"/>
      <c r="BW146" s="544"/>
      <c r="BX146" s="550"/>
      <c r="BY146" s="551"/>
      <c r="BZ146" s="544"/>
      <c r="CA146" s="544"/>
      <c r="CB146" s="545"/>
      <c r="CC146" s="93"/>
      <c r="CD146" s="1443"/>
      <c r="CE146" s="1443"/>
      <c r="CF146" s="1444"/>
      <c r="CG146" s="1444"/>
      <c r="CH146" s="1445"/>
      <c r="CI146" s="22"/>
      <c r="CJ146" s="1443"/>
      <c r="CK146" s="1443"/>
      <c r="CL146" s="1444"/>
      <c r="CM146" s="1444"/>
      <c r="CN146" s="1445"/>
    </row>
    <row r="147" spans="5:97" ht="23.25" customHeight="1" thickBot="1">
      <c r="E147" s="1977">
        <f t="shared" ref="E147:E156" si="108">SUM(Z147:AB147)</f>
        <v>144</v>
      </c>
      <c r="F147" s="1820" t="s">
        <v>33</v>
      </c>
      <c r="G147" s="2709" t="s">
        <v>269</v>
      </c>
      <c r="H147" s="2710"/>
      <c r="I147" s="2710"/>
      <c r="J147" s="2710"/>
      <c r="K147" s="2710"/>
      <c r="L147" s="2710"/>
      <c r="M147" s="2710"/>
      <c r="N147" s="1767"/>
      <c r="O147" s="1767"/>
      <c r="P147" s="1529"/>
      <c r="Q147" s="1773"/>
      <c r="R147" s="1529"/>
      <c r="S147" s="1773"/>
      <c r="T147" s="1772"/>
      <c r="U147" s="1531" t="s">
        <v>138</v>
      </c>
      <c r="V147" s="1768"/>
      <c r="W147" s="1769"/>
      <c r="X147" s="914"/>
      <c r="Y147" s="1176"/>
      <c r="Z147" s="1770">
        <f t="shared" si="106"/>
        <v>144</v>
      </c>
      <c r="AA147" s="755"/>
      <c r="AB147" s="756"/>
      <c r="AC147" s="757"/>
      <c r="AD147" s="758"/>
      <c r="AE147" s="759"/>
      <c r="AF147" s="759"/>
      <c r="AG147" s="759"/>
      <c r="AH147" s="763">
        <f>+BG147+BM147</f>
        <v>144</v>
      </c>
      <c r="AI147" s="1159"/>
      <c r="AJ147" s="898"/>
      <c r="AK147" s="899"/>
      <c r="AL147" s="900"/>
      <c r="AM147" s="900"/>
      <c r="AN147" s="955"/>
      <c r="AO147" s="898"/>
      <c r="AP147" s="899"/>
      <c r="AQ147" s="899"/>
      <c r="AR147" s="900"/>
      <c r="AS147" s="900"/>
      <c r="AT147" s="901"/>
      <c r="AU147" s="909"/>
      <c r="AV147" s="903"/>
      <c r="AW147" s="903"/>
      <c r="AX147" s="904"/>
      <c r="AY147" s="904"/>
      <c r="AZ147" s="905"/>
      <c r="BA147" s="906"/>
      <c r="BB147" s="903"/>
      <c r="BC147" s="903"/>
      <c r="BD147" s="904"/>
      <c r="BE147" s="904"/>
      <c r="BF147" s="1775"/>
      <c r="BG147" s="1823">
        <v>72</v>
      </c>
      <c r="BH147" s="908"/>
      <c r="BI147" s="908"/>
      <c r="BJ147" s="758"/>
      <c r="BK147" s="1878">
        <f>+BG147</f>
        <v>72</v>
      </c>
      <c r="BL147" s="1531"/>
      <c r="BM147" s="1823">
        <v>72</v>
      </c>
      <c r="BN147" s="1824"/>
      <c r="BO147" s="1824"/>
      <c r="BP147" s="1530"/>
      <c r="BQ147" s="995">
        <f>+BM147</f>
        <v>72</v>
      </c>
      <c r="BR147" s="896"/>
      <c r="BS147" s="669"/>
      <c r="BT147" s="551"/>
      <c r="BU147" s="544"/>
      <c r="BV147" s="544"/>
      <c r="BW147" s="544"/>
      <c r="BX147" s="550"/>
      <c r="BY147" s="551"/>
      <c r="BZ147" s="544"/>
      <c r="CA147" s="544"/>
      <c r="CB147" s="545"/>
      <c r="CC147" s="93"/>
      <c r="CD147" s="1443"/>
      <c r="CE147" s="1443"/>
      <c r="CF147" s="1444"/>
      <c r="CG147" s="1444"/>
      <c r="CH147" s="1445"/>
      <c r="CI147" s="22"/>
      <c r="CJ147" s="1443"/>
      <c r="CK147" s="1443"/>
      <c r="CL147" s="1444"/>
      <c r="CM147" s="1444"/>
      <c r="CN147" s="1445"/>
    </row>
    <row r="148" spans="5:97" ht="45" customHeight="1" thickBot="1">
      <c r="E148" s="1977">
        <f t="shared" si="108"/>
        <v>36</v>
      </c>
      <c r="F148" s="1820" t="s">
        <v>36</v>
      </c>
      <c r="G148" s="2709" t="s">
        <v>274</v>
      </c>
      <c r="H148" s="2710"/>
      <c r="I148" s="2710"/>
      <c r="J148" s="2710"/>
      <c r="K148" s="2710"/>
      <c r="L148" s="2710"/>
      <c r="M148" s="2710"/>
      <c r="N148" s="1741"/>
      <c r="O148" s="1741"/>
      <c r="P148" s="1529"/>
      <c r="Q148" s="1773"/>
      <c r="R148" s="1529"/>
      <c r="S148" s="1531" t="s">
        <v>275</v>
      </c>
      <c r="T148" s="1772"/>
      <c r="U148" s="1531"/>
      <c r="V148" s="1748"/>
      <c r="W148" s="1749"/>
      <c r="X148" s="721"/>
      <c r="Y148" s="70"/>
      <c r="Z148" s="1798">
        <f t="shared" si="106"/>
        <v>36</v>
      </c>
      <c r="AA148" s="1799"/>
      <c r="AB148" s="1742"/>
      <c r="AC148" s="1743"/>
      <c r="AD148" s="1744"/>
      <c r="AE148" s="961"/>
      <c r="AF148" s="961"/>
      <c r="AG148" s="961"/>
      <c r="AH148" s="1992">
        <f>+BA148</f>
        <v>36</v>
      </c>
      <c r="AI148" s="1751"/>
      <c r="AJ148" s="930"/>
      <c r="AK148" s="546"/>
      <c r="AL148" s="547"/>
      <c r="AM148" s="547"/>
      <c r="AN148" s="747"/>
      <c r="AO148" s="930"/>
      <c r="AP148" s="546"/>
      <c r="AQ148" s="546"/>
      <c r="AR148" s="547"/>
      <c r="AS148" s="547"/>
      <c r="AT148" s="548"/>
      <c r="AU148" s="892"/>
      <c r="AV148" s="1752"/>
      <c r="AW148" s="1752"/>
      <c r="AX148" s="1753"/>
      <c r="AY148" s="1753"/>
      <c r="AZ148" s="1754"/>
      <c r="BA148" s="1800">
        <f>+BE148</f>
        <v>36</v>
      </c>
      <c r="BB148" s="1801"/>
      <c r="BC148" s="1801"/>
      <c r="BD148" s="1802"/>
      <c r="BE148" s="1802">
        <v>36</v>
      </c>
      <c r="BF148" s="1803"/>
      <c r="BG148" s="550"/>
      <c r="BH148" s="551"/>
      <c r="BI148" s="551"/>
      <c r="BJ148" s="544"/>
      <c r="BK148" s="544"/>
      <c r="BL148" s="1337"/>
      <c r="BM148" s="608"/>
      <c r="BN148" s="551"/>
      <c r="BO148" s="551"/>
      <c r="BP148" s="544"/>
      <c r="BQ148" s="1755"/>
      <c r="BR148" s="1337"/>
      <c r="BS148" s="669"/>
      <c r="BT148" s="551"/>
      <c r="BU148" s="544"/>
      <c r="BV148" s="544"/>
      <c r="BW148" s="544"/>
      <c r="BX148" s="550"/>
      <c r="BY148" s="551"/>
      <c r="BZ148" s="544"/>
      <c r="CA148" s="544"/>
      <c r="CB148" s="545"/>
      <c r="CC148" s="93"/>
      <c r="CD148" s="1443"/>
      <c r="CE148" s="1443"/>
      <c r="CF148" s="1444"/>
      <c r="CG148" s="1444"/>
      <c r="CH148" s="1445"/>
      <c r="CI148" s="22"/>
      <c r="CJ148" s="1443"/>
      <c r="CK148" s="1443"/>
      <c r="CL148" s="1444"/>
      <c r="CM148" s="1444"/>
      <c r="CN148" s="1445"/>
    </row>
    <row r="149" spans="5:97" ht="33" customHeight="1" thickBot="1">
      <c r="E149" s="1977">
        <f t="shared" si="108"/>
        <v>36</v>
      </c>
      <c r="F149" s="1821" t="s">
        <v>48</v>
      </c>
      <c r="G149" s="2709" t="s">
        <v>298</v>
      </c>
      <c r="H149" s="2710"/>
      <c r="I149" s="2710"/>
      <c r="J149" s="2710"/>
      <c r="K149" s="2710"/>
      <c r="L149" s="2710"/>
      <c r="M149" s="2710"/>
      <c r="N149" s="1767"/>
      <c r="O149" s="1767"/>
      <c r="P149" s="1529"/>
      <c r="Q149" s="1773"/>
      <c r="R149" s="1529"/>
      <c r="S149" s="1773"/>
      <c r="T149" s="1772"/>
      <c r="U149" s="1531" t="s">
        <v>138</v>
      </c>
      <c r="V149" s="1768"/>
      <c r="W149" s="1769"/>
      <c r="X149" s="914"/>
      <c r="Y149" s="1176"/>
      <c r="Z149" s="1779">
        <f t="shared" si="106"/>
        <v>36</v>
      </c>
      <c r="AA149" s="1780"/>
      <c r="AB149" s="1781"/>
      <c r="AC149" s="1782"/>
      <c r="AD149" s="1783"/>
      <c r="AE149" s="1784"/>
      <c r="AF149" s="1784"/>
      <c r="AG149" s="1784"/>
      <c r="AH149" s="1993">
        <f>+BM149</f>
        <v>36</v>
      </c>
      <c r="AI149" s="1159"/>
      <c r="AJ149" s="898"/>
      <c r="AK149" s="899"/>
      <c r="AL149" s="900"/>
      <c r="AM149" s="900"/>
      <c r="AN149" s="955"/>
      <c r="AO149" s="898"/>
      <c r="AP149" s="899"/>
      <c r="AQ149" s="899"/>
      <c r="AR149" s="900"/>
      <c r="AS149" s="900"/>
      <c r="AT149" s="901"/>
      <c r="AU149" s="909"/>
      <c r="AV149" s="903"/>
      <c r="AW149" s="903"/>
      <c r="AX149" s="904"/>
      <c r="AY149" s="904"/>
      <c r="AZ149" s="905"/>
      <c r="BA149" s="906"/>
      <c r="BB149" s="903"/>
      <c r="BC149" s="903"/>
      <c r="BD149" s="904"/>
      <c r="BE149" s="904"/>
      <c r="BF149" s="1775"/>
      <c r="BG149" s="902"/>
      <c r="BH149" s="908"/>
      <c r="BI149" s="908"/>
      <c r="BJ149" s="758"/>
      <c r="BK149" s="758"/>
      <c r="BL149" s="896"/>
      <c r="BM149" s="1815">
        <f>+BQ149</f>
        <v>36</v>
      </c>
      <c r="BN149" s="1816"/>
      <c r="BO149" s="1816"/>
      <c r="BP149" s="1817"/>
      <c r="BQ149" s="1818">
        <v>36</v>
      </c>
      <c r="BR149" s="1819"/>
      <c r="BS149" s="669"/>
      <c r="BT149" s="551"/>
      <c r="BU149" s="544"/>
      <c r="BV149" s="544"/>
      <c r="BW149" s="544"/>
      <c r="BX149" s="550"/>
      <c r="BY149" s="551"/>
      <c r="BZ149" s="544"/>
      <c r="CA149" s="544"/>
      <c r="CB149" s="545"/>
      <c r="CC149" s="93"/>
      <c r="CD149" s="1443"/>
      <c r="CE149" s="1443"/>
      <c r="CF149" s="1444"/>
      <c r="CG149" s="1444"/>
      <c r="CH149" s="1445"/>
      <c r="CI149" s="22"/>
      <c r="CJ149" s="1443"/>
      <c r="CK149" s="1443"/>
      <c r="CL149" s="1444"/>
      <c r="CM149" s="1444"/>
      <c r="CN149" s="1445"/>
    </row>
    <row r="150" spans="5:97" ht="36" customHeight="1" thickBot="1">
      <c r="E150" s="1977">
        <f t="shared" si="108"/>
        <v>144</v>
      </c>
      <c r="F150" s="1820" t="s">
        <v>31</v>
      </c>
      <c r="G150" s="2711" t="s">
        <v>271</v>
      </c>
      <c r="H150" s="2712"/>
      <c r="I150" s="2712"/>
      <c r="J150" s="2712"/>
      <c r="K150" s="2712"/>
      <c r="L150" s="2712"/>
      <c r="M150" s="2712"/>
      <c r="N150" s="2712"/>
      <c r="O150" s="2712"/>
      <c r="P150" s="1529"/>
      <c r="Q150" s="1773"/>
      <c r="R150" s="1529"/>
      <c r="S150" s="1773"/>
      <c r="T150" s="1797" t="s">
        <v>138</v>
      </c>
      <c r="U150" s="1531"/>
      <c r="V150" s="1768"/>
      <c r="W150" s="1769"/>
      <c r="X150" s="914"/>
      <c r="Y150" s="1176"/>
      <c r="Z150" s="1779">
        <f t="shared" si="106"/>
        <v>144</v>
      </c>
      <c r="AA150" s="1780"/>
      <c r="AB150" s="1781"/>
      <c r="AC150" s="1782"/>
      <c r="AD150" s="1783"/>
      <c r="AE150" s="1784"/>
      <c r="AF150" s="1784"/>
      <c r="AG150" s="1784"/>
      <c r="AH150" s="1993">
        <f>+BG150</f>
        <v>144</v>
      </c>
      <c r="AI150" s="1785"/>
      <c r="AJ150" s="1786"/>
      <c r="AK150" s="1787"/>
      <c r="AL150" s="1788"/>
      <c r="AM150" s="1788"/>
      <c r="AN150" s="1789"/>
      <c r="AO150" s="1786"/>
      <c r="AP150" s="1787"/>
      <c r="AQ150" s="1787"/>
      <c r="AR150" s="1788"/>
      <c r="AS150" s="1788"/>
      <c r="AT150" s="1790"/>
      <c r="AU150" s="1791"/>
      <c r="AV150" s="1792"/>
      <c r="AW150" s="1792"/>
      <c r="AX150" s="1793"/>
      <c r="AY150" s="1793"/>
      <c r="AZ150" s="1794"/>
      <c r="BA150" s="1795"/>
      <c r="BB150" s="1792"/>
      <c r="BC150" s="1792"/>
      <c r="BD150" s="1793"/>
      <c r="BE150" s="1793"/>
      <c r="BF150" s="1796"/>
      <c r="BG150" s="1815">
        <f>+BK150</f>
        <v>144</v>
      </c>
      <c r="BH150" s="1816"/>
      <c r="BI150" s="1816"/>
      <c r="BJ150" s="1817"/>
      <c r="BK150" s="1069">
        <v>144</v>
      </c>
      <c r="BL150" s="1819"/>
      <c r="BM150" s="750"/>
      <c r="BN150" s="908"/>
      <c r="BO150" s="908"/>
      <c r="BP150" s="758"/>
      <c r="BQ150" s="751"/>
      <c r="BR150" s="896"/>
      <c r="BS150" s="669"/>
      <c r="BT150" s="551"/>
      <c r="BU150" s="544"/>
      <c r="BV150" s="544"/>
      <c r="BW150" s="544"/>
      <c r="BX150" s="550"/>
      <c r="BY150" s="551"/>
      <c r="BZ150" s="544"/>
      <c r="CA150" s="544"/>
      <c r="CB150" s="545"/>
      <c r="CC150" s="93"/>
      <c r="CD150" s="1443"/>
      <c r="CE150" s="1443"/>
      <c r="CF150" s="1444"/>
      <c r="CG150" s="1444"/>
      <c r="CH150" s="1445"/>
      <c r="CI150" s="22"/>
      <c r="CJ150" s="1443"/>
      <c r="CK150" s="1443"/>
      <c r="CL150" s="1444"/>
      <c r="CM150" s="1444"/>
      <c r="CN150" s="1445"/>
    </row>
    <row r="151" spans="5:97" ht="35.25" customHeight="1" thickBot="1">
      <c r="E151" s="1977">
        <f t="shared" si="108"/>
        <v>144</v>
      </c>
      <c r="F151" s="1822" t="s">
        <v>34</v>
      </c>
      <c r="G151" s="2711" t="s">
        <v>272</v>
      </c>
      <c r="H151" s="2712"/>
      <c r="I151" s="2712"/>
      <c r="J151" s="2712"/>
      <c r="K151" s="2712"/>
      <c r="L151" s="2712"/>
      <c r="M151" s="2712"/>
      <c r="N151" s="2712"/>
      <c r="O151" s="2712"/>
      <c r="P151" s="1529"/>
      <c r="Q151" s="1773"/>
      <c r="R151" s="1529"/>
      <c r="S151" s="1773"/>
      <c r="T151" s="1772"/>
      <c r="U151" s="1531" t="s">
        <v>138</v>
      </c>
      <c r="V151" s="1748"/>
      <c r="W151" s="1749"/>
      <c r="X151" s="721"/>
      <c r="Y151" s="70"/>
      <c r="Z151" s="1750">
        <f t="shared" si="106"/>
        <v>144</v>
      </c>
      <c r="AA151" s="541"/>
      <c r="AB151" s="542"/>
      <c r="AC151" s="543"/>
      <c r="AD151" s="544"/>
      <c r="AE151" s="545"/>
      <c r="AF151" s="545"/>
      <c r="AG151" s="545"/>
      <c r="AH151" s="1994">
        <f>+BM151</f>
        <v>144</v>
      </c>
      <c r="AI151" s="1751"/>
      <c r="AJ151" s="930"/>
      <c r="AK151" s="546"/>
      <c r="AL151" s="547"/>
      <c r="AM151" s="547"/>
      <c r="AN151" s="747"/>
      <c r="AO151" s="930"/>
      <c r="AP151" s="546"/>
      <c r="AQ151" s="546"/>
      <c r="AR151" s="547"/>
      <c r="AS151" s="547"/>
      <c r="AT151" s="548"/>
      <c r="AU151" s="892"/>
      <c r="AV151" s="1752"/>
      <c r="AW151" s="1752"/>
      <c r="AX151" s="1753"/>
      <c r="AY151" s="1753"/>
      <c r="AZ151" s="1754"/>
      <c r="BA151" s="891"/>
      <c r="BB151" s="1752"/>
      <c r="BC151" s="1752"/>
      <c r="BD151" s="1753"/>
      <c r="BE151" s="1753"/>
      <c r="BF151" s="1776"/>
      <c r="BG151" s="550"/>
      <c r="BH151" s="551"/>
      <c r="BI151" s="551"/>
      <c r="BJ151" s="544"/>
      <c r="BK151" s="544"/>
      <c r="BL151" s="1337"/>
      <c r="BM151" s="608">
        <f>+BQ151</f>
        <v>144</v>
      </c>
      <c r="BN151" s="551"/>
      <c r="BO151" s="551"/>
      <c r="BP151" s="544"/>
      <c r="BQ151" s="1755">
        <v>144</v>
      </c>
      <c r="BR151" s="1337"/>
      <c r="BS151" s="669"/>
      <c r="BT151" s="551"/>
      <c r="BU151" s="544"/>
      <c r="BV151" s="544"/>
      <c r="BW151" s="544"/>
      <c r="BX151" s="550"/>
      <c r="BY151" s="551"/>
      <c r="BZ151" s="544"/>
      <c r="CA151" s="544"/>
      <c r="CB151" s="545"/>
      <c r="CC151" s="93"/>
      <c r="CD151" s="1443"/>
      <c r="CE151" s="1443"/>
      <c r="CF151" s="1444"/>
      <c r="CG151" s="1444"/>
      <c r="CH151" s="1445"/>
      <c r="CI151" s="22"/>
      <c r="CJ151" s="1443"/>
      <c r="CK151" s="1443"/>
      <c r="CL151" s="1444"/>
      <c r="CM151" s="1444"/>
      <c r="CN151" s="1445"/>
      <c r="CQ151" s="21"/>
    </row>
    <row r="152" spans="5:97" ht="24.75" customHeight="1" thickBot="1">
      <c r="E152" s="1977">
        <f t="shared" si="108"/>
        <v>72</v>
      </c>
      <c r="F152" s="1771" t="s">
        <v>128</v>
      </c>
      <c r="G152" s="2250" t="s">
        <v>156</v>
      </c>
      <c r="H152" s="2251"/>
      <c r="I152" s="2251"/>
      <c r="J152" s="2251"/>
      <c r="K152" s="2251"/>
      <c r="L152" s="2251"/>
      <c r="M152" s="2251"/>
      <c r="N152" s="2251"/>
      <c r="O152" s="2251"/>
      <c r="P152" s="1529"/>
      <c r="Q152" s="1773"/>
      <c r="R152" s="1529"/>
      <c r="S152" s="1773"/>
      <c r="T152" s="1772"/>
      <c r="U152" s="1531" t="s">
        <v>138</v>
      </c>
      <c r="V152" s="1774"/>
      <c r="W152" s="1532"/>
      <c r="X152" s="721"/>
      <c r="Y152" s="70"/>
      <c r="Z152" s="754">
        <f>+AH152</f>
        <v>72</v>
      </c>
      <c r="AA152" s="755"/>
      <c r="AB152" s="756"/>
      <c r="AC152" s="757"/>
      <c r="AD152" s="758"/>
      <c r="AE152" s="759"/>
      <c r="AF152" s="759"/>
      <c r="AG152" s="759"/>
      <c r="AH152" s="763">
        <f>AM152+AS152+AY152+BE152+BK152+BQ152+CG152+CM152</f>
        <v>72</v>
      </c>
      <c r="AI152" s="1159">
        <f>AK152+AP152+AV152+BB152+BH152+BN152</f>
        <v>0</v>
      </c>
      <c r="AJ152" s="898"/>
      <c r="AK152" s="899"/>
      <c r="AL152" s="900"/>
      <c r="AM152" s="900"/>
      <c r="AN152" s="955"/>
      <c r="AO152" s="898"/>
      <c r="AP152" s="899"/>
      <c r="AQ152" s="899"/>
      <c r="AR152" s="900"/>
      <c r="AS152" s="900"/>
      <c r="AT152" s="901"/>
      <c r="AU152" s="909"/>
      <c r="AV152" s="903"/>
      <c r="AW152" s="903"/>
      <c r="AX152" s="904"/>
      <c r="AY152" s="904"/>
      <c r="AZ152" s="905"/>
      <c r="BA152" s="906"/>
      <c r="BB152" s="903"/>
      <c r="BC152" s="903"/>
      <c r="BD152" s="904"/>
      <c r="BE152" s="904"/>
      <c r="BF152" s="1775"/>
      <c r="BG152" s="902"/>
      <c r="BH152" s="908"/>
      <c r="BI152" s="908"/>
      <c r="BJ152" s="758"/>
      <c r="BK152" s="758"/>
      <c r="BL152" s="896"/>
      <c r="BM152" s="750">
        <v>72</v>
      </c>
      <c r="BN152" s="908"/>
      <c r="BO152" s="908"/>
      <c r="BP152" s="758"/>
      <c r="BQ152" s="751">
        <f>+BM152</f>
        <v>72</v>
      </c>
      <c r="BR152" s="896"/>
      <c r="BS152" s="907">
        <f>BU152+BV152+BW152</f>
        <v>0</v>
      </c>
      <c r="BT152" s="908"/>
      <c r="BU152" s="758"/>
      <c r="BV152" s="758"/>
      <c r="BW152" s="758"/>
      <c r="BX152" s="902">
        <f>BZ152+CA152+CB152</f>
        <v>0</v>
      </c>
      <c r="BY152" s="908"/>
      <c r="BZ152" s="758"/>
      <c r="CA152" s="758"/>
      <c r="CB152" s="759"/>
      <c r="CC152" s="1466"/>
      <c r="CD152" s="1467"/>
      <c r="CE152" s="1467"/>
      <c r="CF152" s="1468"/>
      <c r="CG152" s="1468"/>
      <c r="CH152" s="1469"/>
      <c r="CI152" s="141"/>
      <c r="CJ152" s="1467"/>
      <c r="CK152" s="1467"/>
      <c r="CL152" s="139"/>
      <c r="CM152" s="139"/>
      <c r="CN152" s="1469"/>
      <c r="CO152" s="1174"/>
      <c r="CP152" s="1174"/>
      <c r="CQ152" s="21"/>
    </row>
    <row r="153" spans="5:97" ht="0.75" hidden="1" customHeight="1" thickBot="1">
      <c r="E153" s="1977">
        <f t="shared" si="108"/>
        <v>0</v>
      </c>
      <c r="F153" s="1335"/>
      <c r="G153" s="2252"/>
      <c r="H153" s="2253"/>
      <c r="I153" s="2253"/>
      <c r="J153" s="2253"/>
      <c r="K153" s="2253"/>
      <c r="L153" s="2253"/>
      <c r="M153" s="2253"/>
      <c r="N153" s="1390"/>
      <c r="O153" s="1390"/>
      <c r="P153" s="537"/>
      <c r="Q153" s="931"/>
      <c r="R153" s="537"/>
      <c r="S153" s="931"/>
      <c r="T153" s="699"/>
      <c r="U153" s="962"/>
      <c r="V153" s="907"/>
      <c r="W153" s="752"/>
      <c r="X153" s="914"/>
      <c r="Y153" s="1176"/>
      <c r="Z153" s="1448"/>
      <c r="AA153" s="1449"/>
      <c r="AB153" s="1248"/>
      <c r="AC153" s="1450"/>
      <c r="AD153" s="1451"/>
      <c r="AE153" s="1251"/>
      <c r="AF153" s="1251"/>
      <c r="AG153" s="1251"/>
      <c r="AH153" s="1252"/>
      <c r="AI153" s="1452"/>
      <c r="AJ153" s="529"/>
      <c r="AK153" s="1460"/>
      <c r="AL153" s="1461"/>
      <c r="AM153" s="1461"/>
      <c r="AN153" s="1462"/>
      <c r="AO153" s="529"/>
      <c r="AP153" s="1460"/>
      <c r="AQ153" s="1460"/>
      <c r="AR153" s="1461"/>
      <c r="AS153" s="1461"/>
      <c r="AT153" s="1463"/>
      <c r="AU153" s="1632"/>
      <c r="AV153" s="1633"/>
      <c r="AW153" s="1633"/>
      <c r="AX153" s="1634"/>
      <c r="AY153" s="1634"/>
      <c r="AZ153" s="1635"/>
      <c r="BA153" s="1636"/>
      <c r="BB153" s="1633"/>
      <c r="BC153" s="1633"/>
      <c r="BD153" s="1634"/>
      <c r="BE153" s="1634"/>
      <c r="BF153" s="1777"/>
      <c r="BG153" s="1454"/>
      <c r="BH153" s="1455"/>
      <c r="BI153" s="1455"/>
      <c r="BJ153" s="1451"/>
      <c r="BK153" s="1451"/>
      <c r="BL153" s="931"/>
      <c r="BM153" s="534"/>
      <c r="BN153" s="1455"/>
      <c r="BO153" s="1455"/>
      <c r="BP153" s="1451"/>
      <c r="BQ153" s="1250"/>
      <c r="BR153" s="931"/>
      <c r="BS153" s="27"/>
      <c r="BT153" s="551"/>
      <c r="BU153" s="544"/>
      <c r="BV153" s="544"/>
      <c r="BW153" s="544"/>
      <c r="BX153" s="550"/>
      <c r="BY153" s="551"/>
      <c r="BZ153" s="544"/>
      <c r="CA153" s="544"/>
      <c r="CB153" s="545"/>
      <c r="CC153" s="1464"/>
      <c r="CD153" s="1443"/>
      <c r="CE153" s="1443"/>
      <c r="CF153" s="1444"/>
      <c r="CG153" s="1444"/>
      <c r="CH153" s="1445"/>
      <c r="CI153" s="119"/>
      <c r="CJ153" s="1443"/>
      <c r="CK153" s="1443"/>
      <c r="CL153" s="1465"/>
      <c r="CM153" s="1465"/>
      <c r="CN153" s="1445"/>
      <c r="CO153" s="29"/>
      <c r="CP153" s="29"/>
    </row>
    <row r="154" spans="5:97" ht="21.75" hidden="1" customHeight="1" thickBot="1">
      <c r="E154" s="1977">
        <f t="shared" si="108"/>
        <v>0</v>
      </c>
      <c r="F154" s="1335"/>
      <c r="G154" s="2252"/>
      <c r="H154" s="2253"/>
      <c r="I154" s="2253"/>
      <c r="J154" s="2253"/>
      <c r="K154" s="2253"/>
      <c r="L154" s="2253"/>
      <c r="M154" s="2253"/>
      <c r="N154" s="1390"/>
      <c r="O154" s="1390"/>
      <c r="P154" s="537"/>
      <c r="Q154" s="931"/>
      <c r="R154" s="537"/>
      <c r="S154" s="931"/>
      <c r="T154" s="699"/>
      <c r="U154" s="1252"/>
      <c r="V154" s="699"/>
      <c r="W154" s="962"/>
      <c r="X154" s="723"/>
      <c r="Y154" s="698"/>
      <c r="Z154" s="1448"/>
      <c r="AA154" s="1456"/>
      <c r="AB154" s="756"/>
      <c r="AC154" s="757"/>
      <c r="AD154" s="758"/>
      <c r="AE154" s="759"/>
      <c r="AF154" s="759"/>
      <c r="AG154" s="759"/>
      <c r="AH154" s="763"/>
      <c r="AI154" s="1159"/>
      <c r="AJ154" s="898"/>
      <c r="AK154" s="899"/>
      <c r="AL154" s="900"/>
      <c r="AM154" s="900"/>
      <c r="AN154" s="955"/>
      <c r="AO154" s="898"/>
      <c r="AP154" s="899"/>
      <c r="AQ154" s="899"/>
      <c r="AR154" s="900"/>
      <c r="AS154" s="900"/>
      <c r="AT154" s="901"/>
      <c r="AU154" s="1637"/>
      <c r="AV154" s="1638"/>
      <c r="AW154" s="1633"/>
      <c r="AX154" s="1634"/>
      <c r="AY154" s="1634"/>
      <c r="AZ154" s="1635"/>
      <c r="BA154" s="1636"/>
      <c r="BB154" s="1633"/>
      <c r="BC154" s="1633"/>
      <c r="BD154" s="1634"/>
      <c r="BE154" s="1634"/>
      <c r="BF154" s="1777"/>
      <c r="BG154" s="1454"/>
      <c r="BH154" s="1455"/>
      <c r="BI154" s="1455"/>
      <c r="BJ154" s="1451"/>
      <c r="BK154" s="1451"/>
      <c r="BL154" s="931"/>
      <c r="BM154" s="534"/>
      <c r="BN154" s="1455"/>
      <c r="BO154" s="1455"/>
      <c r="BP154" s="1451"/>
      <c r="BQ154" s="1250"/>
      <c r="BR154" s="931"/>
      <c r="BS154" s="27"/>
      <c r="BT154" s="551"/>
      <c r="BU154" s="544"/>
      <c r="BV154" s="544"/>
      <c r="BW154" s="544"/>
      <c r="BX154" s="550"/>
      <c r="BY154" s="551"/>
      <c r="BZ154" s="544"/>
      <c r="CA154" s="544"/>
      <c r="CB154" s="545"/>
      <c r="CC154" s="1446"/>
      <c r="CD154" s="148"/>
      <c r="CE154" s="148"/>
      <c r="CF154" s="147"/>
      <c r="CG154" s="147"/>
      <c r="CH154" s="149"/>
      <c r="CI154" s="806"/>
      <c r="CJ154" s="148"/>
      <c r="CK154" s="148"/>
      <c r="CL154" s="150"/>
      <c r="CM154" s="150"/>
      <c r="CN154" s="149"/>
      <c r="CO154" s="29"/>
      <c r="CP154" s="29"/>
    </row>
    <row r="155" spans="5:97" s="18" customFormat="1" ht="21.75" customHeight="1" thickBot="1">
      <c r="E155" s="1977">
        <f t="shared" si="108"/>
        <v>216</v>
      </c>
      <c r="F155" s="749" t="s">
        <v>107</v>
      </c>
      <c r="G155" s="2254" t="s">
        <v>87</v>
      </c>
      <c r="H155" s="2255"/>
      <c r="I155" s="2255"/>
      <c r="J155" s="2255"/>
      <c r="K155" s="2255"/>
      <c r="L155" s="2255"/>
      <c r="M155" s="2255"/>
      <c r="N155" s="2255"/>
      <c r="O155" s="2256"/>
      <c r="P155" s="2262"/>
      <c r="Q155" s="2263"/>
      <c r="R155" s="2263"/>
      <c r="S155" s="2263"/>
      <c r="T155" s="2263"/>
      <c r="U155" s="2264"/>
      <c r="V155" s="1250"/>
      <c r="W155" s="962"/>
      <c r="X155" s="1447"/>
      <c r="Y155" s="604"/>
      <c r="Z155" s="1567">
        <v>216</v>
      </c>
      <c r="AA155" s="1449"/>
      <c r="AB155" s="1248"/>
      <c r="AC155" s="1450"/>
      <c r="AD155" s="1451"/>
      <c r="AE155" s="1251"/>
      <c r="AF155" s="1251"/>
      <c r="AG155" s="1251"/>
      <c r="AH155" s="1251"/>
      <c r="AI155" s="1452"/>
      <c r="AJ155" s="705"/>
      <c r="AK155" s="736"/>
      <c r="AL155" s="706"/>
      <c r="AM155" s="706"/>
      <c r="AN155" s="737"/>
      <c r="AO155" s="705"/>
      <c r="AP155" s="736"/>
      <c r="AQ155" s="736"/>
      <c r="AR155" s="706"/>
      <c r="AS155" s="706"/>
      <c r="AT155" s="707"/>
      <c r="AU155" s="1639"/>
      <c r="AV155" s="1640"/>
      <c r="AW155" s="1640"/>
      <c r="AX155" s="1641"/>
      <c r="AY155" s="1641"/>
      <c r="AZ155" s="1642"/>
      <c r="BA155" s="1643"/>
      <c r="BB155" s="1640"/>
      <c r="BC155" s="1640"/>
      <c r="BD155" s="1641"/>
      <c r="BE155" s="1641"/>
      <c r="BF155" s="1778"/>
      <c r="BG155" s="1453"/>
      <c r="BH155" s="1330"/>
      <c r="BI155" s="1330"/>
      <c r="BJ155" s="1250"/>
      <c r="BK155" s="1250"/>
      <c r="BL155" s="962"/>
      <c r="BM155" s="534"/>
      <c r="BN155" s="1330"/>
      <c r="BO155" s="1330"/>
      <c r="BP155" s="1250"/>
      <c r="BQ155" s="1250"/>
      <c r="BR155" s="962"/>
      <c r="BS155" s="762"/>
      <c r="BT155" s="761"/>
      <c r="BU155" s="751"/>
      <c r="BV155" s="751"/>
      <c r="BW155" s="751"/>
      <c r="BX155" s="750"/>
      <c r="BY155" s="761"/>
      <c r="BZ155" s="751"/>
      <c r="CA155" s="751"/>
      <c r="CB155" s="763"/>
      <c r="CC155" s="159"/>
      <c r="CD155" s="160"/>
      <c r="CE155" s="160"/>
      <c r="CF155" s="139"/>
      <c r="CG155" s="139"/>
      <c r="CH155" s="158"/>
      <c r="CI155" s="141"/>
      <c r="CJ155" s="160"/>
      <c r="CK155" s="160"/>
      <c r="CL155" s="139"/>
      <c r="CM155" s="139"/>
      <c r="CN155" s="158"/>
      <c r="CO155" s="75"/>
      <c r="CP155" s="75"/>
    </row>
    <row r="156" spans="5:97" s="20" customFormat="1" ht="13.5" hidden="1" customHeight="1" thickBot="1">
      <c r="E156" s="1977">
        <f t="shared" si="108"/>
        <v>0</v>
      </c>
      <c r="F156" s="1066"/>
      <c r="G156" s="2257"/>
      <c r="H156" s="2257"/>
      <c r="I156" s="2257"/>
      <c r="J156" s="2257"/>
      <c r="K156" s="2257"/>
      <c r="L156" s="2257"/>
      <c r="M156" s="2257"/>
      <c r="N156" s="2257"/>
      <c r="O156" s="2258"/>
      <c r="P156" s="764"/>
      <c r="Q156" s="765"/>
      <c r="R156" s="765"/>
      <c r="S156" s="765"/>
      <c r="T156" s="765"/>
      <c r="U156" s="765"/>
      <c r="V156" s="765"/>
      <c r="W156" s="766"/>
      <c r="X156" s="767"/>
      <c r="Y156" s="768"/>
      <c r="Z156" s="769"/>
      <c r="AA156" s="770"/>
      <c r="AB156" s="771"/>
      <c r="AC156" s="772"/>
      <c r="AD156" s="544"/>
      <c r="AE156" s="545"/>
      <c r="AF156" s="545"/>
      <c r="AG156" s="545"/>
      <c r="AH156" s="545"/>
      <c r="AI156" s="1160"/>
      <c r="AJ156" s="1163"/>
      <c r="AK156" s="1164"/>
      <c r="AL156" s="1165"/>
      <c r="AM156" s="1165"/>
      <c r="AN156" s="1166"/>
      <c r="AO156" s="1163"/>
      <c r="AP156" s="1164"/>
      <c r="AQ156" s="1164"/>
      <c r="AR156" s="1165"/>
      <c r="AS156" s="1165"/>
      <c r="AT156" s="1167"/>
      <c r="AU156" s="1644"/>
      <c r="AV156" s="1645"/>
      <c r="AW156" s="1645"/>
      <c r="AX156" s="1646"/>
      <c r="AY156" s="1646"/>
      <c r="AZ156" s="1647"/>
      <c r="BA156" s="1648"/>
      <c r="BB156" s="1645"/>
      <c r="BC156" s="1645"/>
      <c r="BD156" s="1646"/>
      <c r="BE156" s="1646"/>
      <c r="BF156" s="1647"/>
      <c r="BG156" s="773"/>
      <c r="BH156" s="774"/>
      <c r="BI156" s="774"/>
      <c r="BJ156" s="765"/>
      <c r="BK156" s="765"/>
      <c r="BL156" s="766"/>
      <c r="BM156" s="775"/>
      <c r="BN156" s="774"/>
      <c r="BO156" s="774"/>
      <c r="BP156" s="765"/>
      <c r="BQ156" s="765"/>
      <c r="BR156" s="766"/>
      <c r="BS156" s="776"/>
      <c r="BT156" s="774"/>
      <c r="BU156" s="765"/>
      <c r="BV156" s="765"/>
      <c r="BW156" s="765"/>
      <c r="BX156" s="777"/>
      <c r="BY156" s="774"/>
      <c r="BZ156" s="765"/>
      <c r="CA156" s="765"/>
      <c r="CB156" s="778"/>
      <c r="CC156" s="153"/>
      <c r="CD156" s="154"/>
      <c r="CE156" s="154"/>
      <c r="CF156" s="151"/>
      <c r="CG156" s="151"/>
      <c r="CH156" s="152"/>
      <c r="CI156" s="155"/>
      <c r="CJ156" s="154"/>
      <c r="CK156" s="154"/>
      <c r="CL156" s="151"/>
      <c r="CM156" s="151"/>
      <c r="CN156" s="152"/>
      <c r="CO156" s="29"/>
      <c r="CP156" s="29"/>
    </row>
    <row r="157" spans="5:97" s="18" customFormat="1" ht="15.75" customHeight="1" thickBot="1">
      <c r="E157" s="1977"/>
      <c r="F157" s="2259" t="s">
        <v>8</v>
      </c>
      <c r="G157" s="2260"/>
      <c r="H157" s="2260"/>
      <c r="I157" s="2260"/>
      <c r="J157" s="2260"/>
      <c r="K157" s="2260"/>
      <c r="L157" s="2260"/>
      <c r="M157" s="2260"/>
      <c r="N157" s="2260"/>
      <c r="O157" s="2261"/>
      <c r="P157" s="2232" t="s">
        <v>539</v>
      </c>
      <c r="Q157" s="2233"/>
      <c r="R157" s="2233"/>
      <c r="S157" s="2233"/>
      <c r="T157" s="2233"/>
      <c r="U157" s="2233"/>
      <c r="V157" s="2233"/>
      <c r="W157" s="2234"/>
      <c r="X157" s="779"/>
      <c r="Y157" s="780"/>
      <c r="Z157" s="953">
        <f>+Z21+Z60+Z155</f>
        <v>4464</v>
      </c>
      <c r="AA157" s="1739">
        <f>AA21+AA63+AA74+AA82+AA98+AA152+AA155</f>
        <v>102</v>
      </c>
      <c r="AB157" s="1692">
        <f>+AB60+AB22</f>
        <v>78</v>
      </c>
      <c r="AC157" s="1692">
        <f>AC21+AC63+AC74+AC82+AC98+AC152+AC155</f>
        <v>8</v>
      </c>
      <c r="AD157" s="297">
        <f>AD21+AD63+AD74+AD82+AD98+AD152+AD155</f>
        <v>3268</v>
      </c>
      <c r="AE157" s="297">
        <f>AE21+AE63+AE74+AE82+AE98+AE152+AE155</f>
        <v>1834</v>
      </c>
      <c r="AF157" s="297">
        <f>AF21+AF63+AF74+AF82+AF98+AF152+AF155</f>
        <v>1416</v>
      </c>
      <c r="AG157" s="1745">
        <f>AG21+AG63+AG74+AG82+AG98+AG152+AG155</f>
        <v>20</v>
      </c>
      <c r="AH157" s="1740">
        <f>SUM(AH146:AH152)</f>
        <v>792</v>
      </c>
      <c r="AI157" s="1161">
        <f>AI21+AI82+AI98+AI152</f>
        <v>0</v>
      </c>
      <c r="AJ157" s="1568">
        <f>AJ21+AJ63+AJ74+AJ82+AJ98+AJ155</f>
        <v>612</v>
      </c>
      <c r="AK157" s="1569"/>
      <c r="AL157" s="1570"/>
      <c r="AM157" s="1570"/>
      <c r="AN157" s="1571"/>
      <c r="AO157" s="1572">
        <f>AO21+AO63+AO74+AO82+AO98+AO155</f>
        <v>864</v>
      </c>
      <c r="AP157" s="1573"/>
      <c r="AQ157" s="1573"/>
      <c r="AR157" s="1574"/>
      <c r="AS157" s="1574"/>
      <c r="AT157" s="1575"/>
      <c r="AU157" s="1989">
        <f>+AU60</f>
        <v>612</v>
      </c>
      <c r="AV157" s="1649"/>
      <c r="AW157" s="1649"/>
      <c r="AX157" s="1650"/>
      <c r="AY157" s="1650"/>
      <c r="AZ157" s="1651"/>
      <c r="BA157" s="1652">
        <f>+BA60</f>
        <v>900</v>
      </c>
      <c r="BB157" s="1649"/>
      <c r="BC157" s="1649"/>
      <c r="BD157" s="1650"/>
      <c r="BE157" s="1650"/>
      <c r="BF157" s="1651"/>
      <c r="BG157" s="1576">
        <f>+BG60</f>
        <v>612</v>
      </c>
      <c r="BH157" s="1577"/>
      <c r="BI157" s="1577"/>
      <c r="BJ157" s="1578"/>
      <c r="BK157" s="1578"/>
      <c r="BL157" s="1579"/>
      <c r="BM157" s="1576">
        <f>+BM60</f>
        <v>648</v>
      </c>
      <c r="BN157" s="1577"/>
      <c r="BO157" s="781"/>
      <c r="BP157" s="782"/>
      <c r="BQ157" s="782"/>
      <c r="BR157" s="1326"/>
      <c r="BS157" s="783">
        <f>BS21+BS82+BS98+BS152</f>
        <v>0</v>
      </c>
      <c r="BT157" s="781"/>
      <c r="BU157" s="782"/>
      <c r="BV157" s="782"/>
      <c r="BW157" s="782"/>
      <c r="BX157" s="784">
        <f>BX21+BX82+BX98+BX152</f>
        <v>0</v>
      </c>
      <c r="BY157" s="781"/>
      <c r="BZ157" s="782"/>
      <c r="CA157" s="782"/>
      <c r="CB157" s="1185"/>
      <c r="CC157" s="807"/>
      <c r="CD157" s="808"/>
      <c r="CE157" s="808"/>
      <c r="CF157" s="809"/>
      <c r="CG157" s="809"/>
      <c r="CH157" s="300"/>
      <c r="CI157" s="807"/>
      <c r="CJ157" s="808"/>
      <c r="CK157" s="808"/>
      <c r="CL157" s="809"/>
      <c r="CM157" s="809"/>
      <c r="CN157" s="300"/>
      <c r="CO157" s="146">
        <f>+CI157+CC157+BM157+BG157+BA157+AU157</f>
        <v>2772</v>
      </c>
      <c r="CP157" s="29"/>
      <c r="CQ157" s="1539">
        <f>+AJ157+AO157+AU157+BA157+BG157+BM157</f>
        <v>4248</v>
      </c>
      <c r="CR157" s="1541">
        <f>+AH157+AD157+AC157+AB157+AA157+Z155</f>
        <v>4464</v>
      </c>
    </row>
    <row r="158" spans="5:97" s="18" customFormat="1" ht="21" hidden="1" customHeight="1" thickBot="1">
      <c r="F158" s="1052" t="s">
        <v>38</v>
      </c>
      <c r="G158" s="2235" t="s">
        <v>87</v>
      </c>
      <c r="H158" s="2236"/>
      <c r="I158" s="2236"/>
      <c r="J158" s="2236"/>
      <c r="K158" s="2236"/>
      <c r="L158" s="2236"/>
      <c r="M158" s="2236"/>
      <c r="N158" s="2236"/>
      <c r="O158" s="2237"/>
      <c r="P158" s="618"/>
      <c r="Q158" s="614"/>
      <c r="R158" s="614"/>
      <c r="S158" s="614"/>
      <c r="T158" s="614"/>
      <c r="U158" s="614"/>
      <c r="V158" s="615"/>
      <c r="W158" s="785"/>
      <c r="X158" s="466"/>
      <c r="Y158" s="786"/>
      <c r="Z158" s="611"/>
      <c r="AA158" s="787"/>
      <c r="AB158" s="636"/>
      <c r="AC158" s="614"/>
      <c r="AD158" s="613"/>
      <c r="AE158" s="613"/>
      <c r="AF158" s="613"/>
      <c r="AG158" s="613"/>
      <c r="AH158" s="1123"/>
      <c r="AI158" s="1145"/>
      <c r="AJ158" s="618"/>
      <c r="AK158" s="636"/>
      <c r="AL158" s="614"/>
      <c r="AM158" s="614"/>
      <c r="AN158" s="616"/>
      <c r="AO158" s="788"/>
      <c r="AP158" s="789"/>
      <c r="AQ158" s="789"/>
      <c r="AR158" s="790"/>
      <c r="AS158" s="790"/>
      <c r="AT158" s="791"/>
      <c r="AU158" s="1653"/>
      <c r="AV158" s="1654"/>
      <c r="AW158" s="1654"/>
      <c r="AX158" s="1655"/>
      <c r="AY158" s="1655"/>
      <c r="AZ158" s="1656"/>
      <c r="BA158" s="1657"/>
      <c r="BB158" s="1654"/>
      <c r="BC158" s="1654"/>
      <c r="BD158" s="1655"/>
      <c r="BE158" s="1655"/>
      <c r="BF158" s="1656"/>
      <c r="BG158" s="788"/>
      <c r="BH158" s="789"/>
      <c r="BI158" s="789"/>
      <c r="BJ158" s="790"/>
      <c r="BK158" s="790"/>
      <c r="BL158" s="791"/>
      <c r="BM158" s="615"/>
      <c r="BN158" s="636"/>
      <c r="BO158" s="636"/>
      <c r="BP158" s="614"/>
      <c r="BQ158" s="614"/>
      <c r="BR158" s="617"/>
      <c r="BS158" s="615"/>
      <c r="BT158" s="636"/>
      <c r="BU158" s="614"/>
      <c r="BV158" s="614"/>
      <c r="BW158" s="614"/>
      <c r="BX158" s="614" t="s">
        <v>110</v>
      </c>
      <c r="BY158" s="636"/>
      <c r="BZ158" s="614"/>
      <c r="CA158" s="614"/>
      <c r="CB158" s="616"/>
      <c r="CC158" s="220"/>
      <c r="CD158" s="221"/>
      <c r="CE158" s="221"/>
      <c r="CF158" s="222"/>
      <c r="CG158" s="222"/>
      <c r="CH158" s="223"/>
      <c r="CI158" s="224"/>
      <c r="CJ158" s="221"/>
      <c r="CK158" s="221"/>
      <c r="CL158" s="222"/>
      <c r="CM158" s="222"/>
      <c r="CN158" s="223"/>
      <c r="CO158" s="146"/>
      <c r="CP158" s="29"/>
      <c r="CQ158" s="1540"/>
      <c r="CR158" s="1540"/>
    </row>
    <row r="159" spans="5:97" ht="14.25" customHeight="1" thickBot="1">
      <c r="F159" s="792"/>
      <c r="G159" s="793"/>
      <c r="H159" s="793"/>
      <c r="I159" s="793"/>
      <c r="J159" s="793"/>
      <c r="K159" s="793"/>
      <c r="L159" s="793"/>
      <c r="M159" s="793"/>
      <c r="N159" s="793"/>
      <c r="O159" s="793"/>
      <c r="P159" s="794"/>
      <c r="Q159" s="794"/>
      <c r="R159" s="794"/>
      <c r="S159" s="794"/>
      <c r="T159" s="794"/>
      <c r="U159" s="815"/>
      <c r="V159" s="1175"/>
      <c r="W159" s="913"/>
      <c r="X159" s="1176"/>
      <c r="Y159" s="1176"/>
      <c r="Z159" s="1431"/>
      <c r="AA159" s="897"/>
      <c r="AB159" s="897"/>
      <c r="AC159" s="1175"/>
      <c r="AD159" s="1175"/>
      <c r="AE159" s="1175"/>
      <c r="AF159" s="1175"/>
      <c r="AG159" s="1175"/>
      <c r="AH159" s="1175"/>
      <c r="AI159" s="1177" t="s">
        <v>49</v>
      </c>
      <c r="AJ159" s="1588">
        <f>AJ157/AJ19</f>
        <v>36</v>
      </c>
      <c r="AK159" s="1589"/>
      <c r="AL159" s="1590"/>
      <c r="AM159" s="1590"/>
      <c r="AN159" s="1591"/>
      <c r="AO159" s="1592">
        <f>AO157/AO19</f>
        <v>36</v>
      </c>
      <c r="AP159" s="1593"/>
      <c r="AQ159" s="1593"/>
      <c r="AR159" s="1594"/>
      <c r="AS159" s="1594"/>
      <c r="AT159" s="1595"/>
      <c r="AU159" s="1990">
        <f>AU157/AU19</f>
        <v>36</v>
      </c>
      <c r="AV159" s="1658"/>
      <c r="AW159" s="1658"/>
      <c r="AX159" s="1659"/>
      <c r="AY159" s="1659"/>
      <c r="AZ159" s="1660"/>
      <c r="BA159" s="1596">
        <f>BA157/BA19</f>
        <v>36</v>
      </c>
      <c r="BB159" s="1658"/>
      <c r="BC159" s="1658"/>
      <c r="BD159" s="1659"/>
      <c r="BE159" s="1659"/>
      <c r="BF159" s="1660"/>
      <c r="BG159" s="1596">
        <f>BG157/BG19</f>
        <v>36</v>
      </c>
      <c r="BH159" s="1597"/>
      <c r="BI159" s="1597"/>
      <c r="BJ159" s="1598"/>
      <c r="BK159" s="1598"/>
      <c r="BL159" s="1599"/>
      <c r="BM159" s="1600">
        <f>BM157/BM19</f>
        <v>36</v>
      </c>
      <c r="BN159" s="1597"/>
      <c r="BO159" s="1597"/>
      <c r="BP159" s="1169"/>
      <c r="BQ159" s="1169"/>
      <c r="BR159" s="1170"/>
      <c r="BS159" s="877" t="e">
        <f>BS157/BS19</f>
        <v>#DIV/0!</v>
      </c>
      <c r="BT159" s="875"/>
      <c r="BU159" s="876"/>
      <c r="BV159" s="876"/>
      <c r="BW159" s="876"/>
      <c r="BX159" s="878" t="e">
        <f>BX157/BX19</f>
        <v>#DIV/0!</v>
      </c>
      <c r="BY159" s="875"/>
      <c r="BZ159" s="876"/>
      <c r="CA159" s="876"/>
      <c r="CB159" s="879"/>
      <c r="CC159" s="870"/>
      <c r="CD159" s="871"/>
      <c r="CE159" s="871"/>
      <c r="CF159" s="872"/>
      <c r="CG159" s="872"/>
      <c r="CH159" s="873"/>
      <c r="CI159" s="874"/>
      <c r="CJ159" s="871"/>
      <c r="CK159" s="871"/>
      <c r="CL159" s="872"/>
      <c r="CM159" s="872"/>
      <c r="CN159" s="873"/>
      <c r="CO159" s="1264">
        <f>+AU157+BA157+BG157+BM157+CC157+CI157-CI152</f>
        <v>2772</v>
      </c>
      <c r="CP159" s="267">
        <f>+CO159+AO157+AJ157</f>
        <v>4248</v>
      </c>
      <c r="CQ159" s="1540"/>
      <c r="CR159" s="1540"/>
    </row>
    <row r="160" spans="5:97" ht="14.1" customHeight="1">
      <c r="F160" s="1919"/>
      <c r="G160" s="30"/>
      <c r="H160" s="30"/>
      <c r="I160" s="30"/>
      <c r="J160" s="30"/>
      <c r="K160" s="30"/>
      <c r="L160" s="30"/>
      <c r="M160" s="30"/>
      <c r="N160" s="30"/>
      <c r="O160" s="30"/>
      <c r="P160" s="27"/>
      <c r="Q160" s="27"/>
      <c r="R160" s="27"/>
      <c r="S160" s="27"/>
      <c r="T160" s="27"/>
      <c r="U160" s="816"/>
      <c r="V160" s="794"/>
      <c r="W160" s="815"/>
      <c r="X160" s="795"/>
      <c r="Y160" s="795"/>
      <c r="Z160" s="2238" t="s">
        <v>8</v>
      </c>
      <c r="AA160" s="2241"/>
      <c r="AB160" s="1900"/>
      <c r="AC160" s="2243" t="s">
        <v>104</v>
      </c>
      <c r="AD160" s="2244"/>
      <c r="AE160" s="2244"/>
      <c r="AF160" s="2244"/>
      <c r="AG160" s="2244"/>
      <c r="AH160" s="2244"/>
      <c r="AI160" s="2244"/>
      <c r="AJ160" s="1905">
        <f>+SUM(AJ24:AJ47)</f>
        <v>612</v>
      </c>
      <c r="AK160" s="1542"/>
      <c r="AL160" s="1884"/>
      <c r="AM160" s="1880"/>
      <c r="AN160" s="1543"/>
      <c r="AO160" s="1905">
        <f>+SUM(AO24:AO47)</f>
        <v>792</v>
      </c>
      <c r="AP160" s="1542"/>
      <c r="AQ160" s="1542"/>
      <c r="AR160" s="1906"/>
      <c r="AS160" s="1906"/>
      <c r="AT160" s="1911"/>
      <c r="AU160" s="1991">
        <f>+AU98+AU82+AU63</f>
        <v>576</v>
      </c>
      <c r="AV160" s="1662"/>
      <c r="AW160" s="1662"/>
      <c r="AX160" s="1663"/>
      <c r="AY160" s="1663"/>
      <c r="AZ160" s="1664"/>
      <c r="BA160" s="1661">
        <f>+BD60+BF60</f>
        <v>612</v>
      </c>
      <c r="BB160" s="1662"/>
      <c r="BC160" s="1662"/>
      <c r="BD160" s="1663"/>
      <c r="BE160" s="1663"/>
      <c r="BF160" s="1664"/>
      <c r="BG160" s="1544">
        <f>+BJ60+BL60</f>
        <v>390</v>
      </c>
      <c r="BH160" s="1545"/>
      <c r="BI160" s="1545"/>
      <c r="BJ160" s="1546"/>
      <c r="BK160" s="1546"/>
      <c r="BL160" s="1547"/>
      <c r="BM160" s="1548">
        <f>+BP60+BR60</f>
        <v>294</v>
      </c>
      <c r="BN160" s="1545"/>
      <c r="BO160" s="1545"/>
      <c r="BP160" s="1546"/>
      <c r="BQ160" s="1546"/>
      <c r="BR160" s="1547"/>
      <c r="BS160" s="886" t="e">
        <f>BS21+BS82+BS104+BS105+#REF!+#REF!+#REF!+#REF!+#REF!+BS111+BS112+BS113+BS119+BS120+BS121+BS122+BS126+BS127+BS128+BS129+BS134+BS135+BS137+BS143</f>
        <v>#REF!</v>
      </c>
      <c r="BT160" s="502"/>
      <c r="BU160" s="590"/>
      <c r="BV160" s="590"/>
      <c r="BW160" s="590"/>
      <c r="BX160" s="883" t="e">
        <f>BX21+BX82+BX104+BX105+#REF!+#REF!+#REF!+#REF!+#REF!+BX111+BX112+BX113+BX119+BX120+BX121+BX122+BX126+BX127+BX128+BX129+BX134+BX135+BX137+BX143</f>
        <v>#REF!</v>
      </c>
      <c r="BY160" s="502"/>
      <c r="BZ160" s="590"/>
      <c r="CA160" s="590"/>
      <c r="CB160" s="883"/>
      <c r="CC160" s="882"/>
      <c r="CD160" s="101"/>
      <c r="CE160" s="101"/>
      <c r="CF160" s="100"/>
      <c r="CG160" s="100"/>
      <c r="CH160" s="887"/>
      <c r="CI160" s="885"/>
      <c r="CJ160" s="101"/>
      <c r="CK160" s="101"/>
      <c r="CL160" s="100"/>
      <c r="CM160" s="100"/>
      <c r="CN160" s="887"/>
      <c r="CO160" s="1264">
        <f>+CI160+CC160+BM160+BG160+BA160+AU160+AO160+AJ160</f>
        <v>3276</v>
      </c>
      <c r="CP160" s="268"/>
      <c r="CQ160" s="1541">
        <f>+BM160+BG160+BA160+AU160+AO160+AJ160</f>
        <v>3276</v>
      </c>
      <c r="CR160" s="1540"/>
    </row>
    <row r="161" spans="1:96" ht="14.25" customHeight="1">
      <c r="F161" s="2248" t="s">
        <v>164</v>
      </c>
      <c r="G161" s="2211"/>
      <c r="H161" s="2211"/>
      <c r="I161" s="2211"/>
      <c r="J161" s="2211"/>
      <c r="K161" s="2211"/>
      <c r="L161" s="2211"/>
      <c r="M161" s="2211"/>
      <c r="N161" s="2211"/>
      <c r="O161" s="2211"/>
      <c r="P161" s="2211"/>
      <c r="Q161" s="2211"/>
      <c r="R161" s="2211"/>
      <c r="S161" s="2211"/>
      <c r="T161" s="2211"/>
      <c r="U161" s="2249"/>
      <c r="V161" s="1275"/>
      <c r="W161" s="1276"/>
      <c r="X161" s="1267"/>
      <c r="Y161" s="1267"/>
      <c r="Z161" s="2239"/>
      <c r="AA161" s="2225"/>
      <c r="AB161" s="1901"/>
      <c r="AC161" s="2219" t="s">
        <v>105</v>
      </c>
      <c r="AD161" s="2220"/>
      <c r="AE161" s="2220"/>
      <c r="AF161" s="2220"/>
      <c r="AG161" s="2220"/>
      <c r="AH161" s="2220"/>
      <c r="AI161" s="2220"/>
      <c r="AJ161" s="1549"/>
      <c r="AK161" s="1550"/>
      <c r="AL161" s="1885"/>
      <c r="AM161" s="1881"/>
      <c r="AN161" s="1551"/>
      <c r="AO161" s="1533"/>
      <c r="AP161" s="1550"/>
      <c r="AQ161" s="1550"/>
      <c r="AR161" s="1552"/>
      <c r="AS161" s="1552"/>
      <c r="AT161" s="1912"/>
      <c r="AU161" s="1665"/>
      <c r="AV161" s="1666"/>
      <c r="AW161" s="1666"/>
      <c r="AX161" s="1666"/>
      <c r="AY161" s="1666"/>
      <c r="AZ161" s="1667"/>
      <c r="BA161" s="1665">
        <f>+BA148+BA146</f>
        <v>252</v>
      </c>
      <c r="BB161" s="1666"/>
      <c r="BC161" s="1666"/>
      <c r="BD161" s="1666"/>
      <c r="BE161" s="1666"/>
      <c r="BF161" s="1667"/>
      <c r="BG161" s="1534">
        <f>+BG147</f>
        <v>72</v>
      </c>
      <c r="BH161" s="1535"/>
      <c r="BI161" s="1535"/>
      <c r="BJ161" s="1535"/>
      <c r="BK161" s="1535"/>
      <c r="BL161" s="1536"/>
      <c r="BM161" s="1537">
        <f>+BM149+BM147</f>
        <v>108</v>
      </c>
      <c r="BN161" s="1535"/>
      <c r="BO161" s="1535"/>
      <c r="BP161" s="1535"/>
      <c r="BQ161" s="1535"/>
      <c r="BR161" s="1536"/>
      <c r="BS161" s="798" t="e">
        <f>BS107+#REF!+#REF!+BS130+BS138+#REF!</f>
        <v>#REF!</v>
      </c>
      <c r="BT161" s="1278"/>
      <c r="BU161" s="1278"/>
      <c r="BV161" s="1278"/>
      <c r="BW161" s="1278"/>
      <c r="BX161" s="796" t="e">
        <f>BX107+#REF!+#REF!+BX130+BX138+#REF!</f>
        <v>#REF!</v>
      </c>
      <c r="BY161" s="1278"/>
      <c r="BZ161" s="1278"/>
      <c r="CA161" s="1278"/>
      <c r="CB161" s="796"/>
      <c r="CC161" s="810"/>
      <c r="CD161" s="14"/>
      <c r="CE161" s="14"/>
      <c r="CF161" s="14"/>
      <c r="CG161" s="14"/>
      <c r="CH161" s="811"/>
      <c r="CI161" s="812"/>
      <c r="CJ161" s="14"/>
      <c r="CK161" s="14"/>
      <c r="CL161" s="14"/>
      <c r="CM161" s="14"/>
      <c r="CN161" s="811"/>
      <c r="CO161" s="1264"/>
      <c r="CP161" s="2202"/>
      <c r="CQ161" s="1541">
        <f>+BA161+BM161+BG161</f>
        <v>432</v>
      </c>
      <c r="CR161" s="1540"/>
    </row>
    <row r="162" spans="1:96" ht="12.75" customHeight="1">
      <c r="F162" s="2248"/>
      <c r="G162" s="2211"/>
      <c r="H162" s="2211"/>
      <c r="I162" s="2211"/>
      <c r="J162" s="2211"/>
      <c r="K162" s="2211"/>
      <c r="L162" s="2211"/>
      <c r="M162" s="2211"/>
      <c r="N162" s="2211"/>
      <c r="O162" s="2211"/>
      <c r="P162" s="2211"/>
      <c r="Q162" s="2211"/>
      <c r="R162" s="2211"/>
      <c r="S162" s="2211"/>
      <c r="T162" s="2211"/>
      <c r="U162" s="2249"/>
      <c r="V162" s="27"/>
      <c r="W162" s="816"/>
      <c r="X162" s="70"/>
      <c r="Y162" s="70"/>
      <c r="Z162" s="2239"/>
      <c r="AA162" s="2225"/>
      <c r="AB162" s="1902"/>
      <c r="AC162" s="2219" t="s">
        <v>108</v>
      </c>
      <c r="AD162" s="2220"/>
      <c r="AE162" s="2220"/>
      <c r="AF162" s="2220"/>
      <c r="AG162" s="2220"/>
      <c r="AH162" s="2220"/>
      <c r="AI162" s="2220"/>
      <c r="AJ162" s="1549"/>
      <c r="AK162" s="1553"/>
      <c r="AL162" s="1885"/>
      <c r="AM162" s="1881"/>
      <c r="AN162" s="1551"/>
      <c r="AO162" s="1533"/>
      <c r="AP162" s="1553"/>
      <c r="AQ162" s="1553"/>
      <c r="AR162" s="1552"/>
      <c r="AS162" s="1552"/>
      <c r="AT162" s="1912"/>
      <c r="AU162" s="1665"/>
      <c r="AV162" s="1668"/>
      <c r="AW162" s="1668"/>
      <c r="AX162" s="1666"/>
      <c r="AY162" s="1666"/>
      <c r="AZ162" s="1667"/>
      <c r="BA162" s="1665"/>
      <c r="BB162" s="1668"/>
      <c r="BC162" s="1668"/>
      <c r="BD162" s="1666"/>
      <c r="BE162" s="1666"/>
      <c r="BF162" s="1667"/>
      <c r="BG162" s="1534">
        <f>+BG150</f>
        <v>144</v>
      </c>
      <c r="BH162" s="1538"/>
      <c r="BI162" s="1538"/>
      <c r="BJ162" s="1535"/>
      <c r="BK162" s="1535"/>
      <c r="BL162" s="1536"/>
      <c r="BM162" s="1537">
        <f>+BM152+BM151</f>
        <v>216</v>
      </c>
      <c r="BN162" s="1538"/>
      <c r="BO162" s="1538"/>
      <c r="BP162" s="1535"/>
      <c r="BQ162" s="1535"/>
      <c r="BR162" s="1536"/>
      <c r="BS162" s="798" t="e">
        <f>BS108+#REF!+BS123+BS131+BS139+BS144</f>
        <v>#REF!</v>
      </c>
      <c r="BT162" s="428"/>
      <c r="BU162" s="1278"/>
      <c r="BV162" s="1278"/>
      <c r="BW162" s="1278"/>
      <c r="BX162" s="796" t="e">
        <f>BX108+#REF!+BX123+BX131+BX139+BX144</f>
        <v>#REF!</v>
      </c>
      <c r="BY162" s="428"/>
      <c r="BZ162" s="1278"/>
      <c r="CA162" s="1278"/>
      <c r="CB162" s="796"/>
      <c r="CC162" s="810"/>
      <c r="CD162" s="64"/>
      <c r="CE162" s="64"/>
      <c r="CF162" s="14"/>
      <c r="CG162" s="14"/>
      <c r="CH162" s="811"/>
      <c r="CI162" s="812"/>
      <c r="CJ162" s="64"/>
      <c r="CK162" s="64"/>
      <c r="CL162" s="14"/>
      <c r="CM162" s="14"/>
      <c r="CN162" s="811"/>
      <c r="CO162" s="1264"/>
      <c r="CP162" s="2203"/>
      <c r="CQ162" s="1541">
        <f>+BG162+BM162</f>
        <v>360</v>
      </c>
      <c r="CR162" s="1540"/>
    </row>
    <row r="163" spans="1:96" ht="14.1" customHeight="1">
      <c r="F163" s="817" t="s">
        <v>161</v>
      </c>
      <c r="G163" s="818"/>
      <c r="H163" s="818"/>
      <c r="I163" s="818"/>
      <c r="J163" s="818"/>
      <c r="K163" s="818"/>
      <c r="L163" s="818"/>
      <c r="M163" s="818"/>
      <c r="N163" s="818"/>
      <c r="O163" s="818"/>
      <c r="P163" s="818"/>
      <c r="Q163" s="818"/>
      <c r="R163" s="818"/>
      <c r="S163" s="818"/>
      <c r="T163" s="818"/>
      <c r="U163" s="819"/>
      <c r="V163" s="818"/>
      <c r="W163" s="819"/>
      <c r="X163" s="70"/>
      <c r="Y163" s="70"/>
      <c r="Z163" s="2239"/>
      <c r="AA163" s="2225"/>
      <c r="AB163" s="1902"/>
      <c r="AC163" s="2219" t="s">
        <v>106</v>
      </c>
      <c r="AD163" s="2220"/>
      <c r="AE163" s="2220"/>
      <c r="AF163" s="2220"/>
      <c r="AG163" s="2220"/>
      <c r="AH163" s="2220"/>
      <c r="AI163" s="2220"/>
      <c r="AJ163" s="1549">
        <f>AK63+AK74+AK82+AK98</f>
        <v>0</v>
      </c>
      <c r="AK163" s="1553"/>
      <c r="AL163" s="1885"/>
      <c r="AM163" s="1881"/>
      <c r="AN163" s="1551"/>
      <c r="AO163" s="1533">
        <f>+AP21</f>
        <v>18</v>
      </c>
      <c r="AP163" s="1550"/>
      <c r="AQ163" s="1553"/>
      <c r="AR163" s="1552"/>
      <c r="AS163" s="1552"/>
      <c r="AT163" s="1912"/>
      <c r="AU163" s="1665">
        <f>AV63+AV74+AV82+AV98</f>
        <v>18</v>
      </c>
      <c r="AV163" s="1668"/>
      <c r="AW163" s="1668"/>
      <c r="AX163" s="1666"/>
      <c r="AY163" s="1666"/>
      <c r="AZ163" s="1667"/>
      <c r="BA163" s="1665">
        <f>+BB60</f>
        <v>30</v>
      </c>
      <c r="BB163" s="1668"/>
      <c r="BC163" s="1668"/>
      <c r="BD163" s="1666"/>
      <c r="BE163" s="1666"/>
      <c r="BF163" s="1667"/>
      <c r="BG163" s="1534">
        <f>BH63+BH74+BH82+BH98</f>
        <v>6</v>
      </c>
      <c r="BH163" s="1538"/>
      <c r="BI163" s="1538"/>
      <c r="BJ163" s="1535"/>
      <c r="BK163" s="1535"/>
      <c r="BL163" s="1536"/>
      <c r="BM163" s="1537">
        <f>BN63+BN74+BN82+BN98</f>
        <v>30</v>
      </c>
      <c r="BN163" s="1538"/>
      <c r="BO163" s="1538"/>
      <c r="BP163" s="1535"/>
      <c r="BQ163" s="1535"/>
      <c r="BR163" s="1536"/>
      <c r="BS163" s="798">
        <f>BT63+BT74+BT82+BT98</f>
        <v>0</v>
      </c>
      <c r="BT163" s="428"/>
      <c r="BU163" s="1278"/>
      <c r="BV163" s="1278"/>
      <c r="BW163" s="1278"/>
      <c r="BX163" s="796">
        <f>BY63+BY74+BY82+BY98</f>
        <v>0</v>
      </c>
      <c r="BY163" s="428"/>
      <c r="BZ163" s="1278"/>
      <c r="CA163" s="1278"/>
      <c r="CB163" s="796"/>
      <c r="CC163" s="810"/>
      <c r="CD163" s="64"/>
      <c r="CE163" s="64"/>
      <c r="CF163" s="14"/>
      <c r="CG163" s="14"/>
      <c r="CH163" s="811"/>
      <c r="CI163" s="812"/>
      <c r="CJ163" s="64"/>
      <c r="CK163" s="64"/>
      <c r="CL163" s="14"/>
      <c r="CM163" s="14"/>
      <c r="CN163" s="811"/>
      <c r="CO163" s="1264"/>
      <c r="CP163" s="268"/>
      <c r="CQ163" s="1541">
        <f>SUM(AJ163:BR163)</f>
        <v>102</v>
      </c>
      <c r="CR163" s="1540"/>
    </row>
    <row r="164" spans="1:96" ht="13.5" customHeight="1">
      <c r="F164" s="820" t="s">
        <v>162</v>
      </c>
      <c r="G164" s="821"/>
      <c r="H164" s="821"/>
      <c r="I164" s="821"/>
      <c r="J164" s="821"/>
      <c r="K164" s="821"/>
      <c r="L164" s="821"/>
      <c r="M164" s="821"/>
      <c r="N164" s="821"/>
      <c r="O164" s="821"/>
      <c r="P164" s="821"/>
      <c r="Q164" s="821"/>
      <c r="R164" s="821"/>
      <c r="S164" s="821"/>
      <c r="T164" s="821"/>
      <c r="U164" s="822"/>
      <c r="V164" s="821"/>
      <c r="W164" s="822"/>
      <c r="X164" s="70"/>
      <c r="Y164" s="70"/>
      <c r="Z164" s="2239"/>
      <c r="AA164" s="2225"/>
      <c r="AB164" s="1902"/>
      <c r="AC164" s="2219" t="s">
        <v>148</v>
      </c>
      <c r="AD164" s="2221"/>
      <c r="AE164" s="2221"/>
      <c r="AF164" s="2221"/>
      <c r="AG164" s="2221"/>
      <c r="AH164" s="2221"/>
      <c r="AI164" s="1877"/>
      <c r="AJ164" s="1549"/>
      <c r="AK164" s="1554"/>
      <c r="AL164" s="1885"/>
      <c r="AM164" s="1882"/>
      <c r="AN164" s="1551"/>
      <c r="AO164" s="1533">
        <f>+AQ21</f>
        <v>54</v>
      </c>
      <c r="AP164" s="1553"/>
      <c r="AQ164" s="1555"/>
      <c r="AR164" s="1552"/>
      <c r="AS164" s="1552"/>
      <c r="AT164" s="1912"/>
      <c r="AU164" s="1665">
        <f>+AW60</f>
        <v>18</v>
      </c>
      <c r="AV164" s="1669"/>
      <c r="AW164" s="1669"/>
      <c r="AX164" s="1670"/>
      <c r="AY164" s="1670"/>
      <c r="AZ164" s="1667"/>
      <c r="BA164" s="1665">
        <f>+BC60</f>
        <v>6</v>
      </c>
      <c r="BB164" s="1669"/>
      <c r="BC164" s="1669"/>
      <c r="BD164" s="1670"/>
      <c r="BE164" s="1670"/>
      <c r="BF164" s="1667"/>
      <c r="BG164" s="1534">
        <f>+BI60</f>
        <v>0</v>
      </c>
      <c r="BH164" s="1538"/>
      <c r="BI164" s="1538"/>
      <c r="BJ164" s="1535"/>
      <c r="BK164" s="1535"/>
      <c r="BL164" s="1536"/>
      <c r="BM164" s="1537">
        <f>+BO60</f>
        <v>0</v>
      </c>
      <c r="BN164" s="1538"/>
      <c r="BO164" s="1538"/>
      <c r="BP164" s="1535"/>
      <c r="BQ164" s="1535"/>
      <c r="BR164" s="1536"/>
      <c r="BS164" s="798"/>
      <c r="BT164" s="799"/>
      <c r="BU164" s="796"/>
      <c r="BV164" s="796"/>
      <c r="BW164" s="796"/>
      <c r="BX164" s="796"/>
      <c r="BY164" s="428"/>
      <c r="BZ164" s="1278"/>
      <c r="CA164" s="1278"/>
      <c r="CB164" s="796"/>
      <c r="CC164" s="810"/>
      <c r="CD164" s="813"/>
      <c r="CE164" s="813"/>
      <c r="CF164" s="814"/>
      <c r="CG164" s="814"/>
      <c r="CH164" s="811"/>
      <c r="CI164" s="812"/>
      <c r="CJ164" s="64"/>
      <c r="CK164" s="64"/>
      <c r="CL164" s="14"/>
      <c r="CM164" s="14"/>
      <c r="CN164" s="811"/>
      <c r="CO164" s="1264"/>
      <c r="CP164" s="268"/>
      <c r="CQ164" s="1541">
        <f>SUM(AJ164:BR164)</f>
        <v>78</v>
      </c>
      <c r="CR164" s="1540"/>
    </row>
    <row r="165" spans="1:96" ht="13.5" customHeight="1">
      <c r="F165" s="820" t="s">
        <v>163</v>
      </c>
      <c r="G165" s="821"/>
      <c r="H165" s="821"/>
      <c r="I165" s="821"/>
      <c r="J165" s="821"/>
      <c r="K165" s="821"/>
      <c r="L165" s="821"/>
      <c r="M165" s="821"/>
      <c r="N165" s="821"/>
      <c r="O165" s="821"/>
      <c r="P165" s="821"/>
      <c r="Q165" s="821"/>
      <c r="R165" s="821"/>
      <c r="S165" s="821"/>
      <c r="T165" s="821"/>
      <c r="U165" s="822"/>
      <c r="V165" s="821"/>
      <c r="W165" s="822"/>
      <c r="X165" s="70"/>
      <c r="Y165" s="70"/>
      <c r="Z165" s="2239"/>
      <c r="AA165" s="2242"/>
      <c r="AB165" s="1903"/>
      <c r="AC165" s="2222" t="s">
        <v>261</v>
      </c>
      <c r="AD165" s="2223"/>
      <c r="AE165" s="2223"/>
      <c r="AF165" s="2223"/>
      <c r="AG165" s="2223"/>
      <c r="AH165" s="2223"/>
      <c r="AI165" s="2223"/>
      <c r="AJ165" s="1556">
        <f>COUNTIF(P23:P57,"Э")+COUNTIF(P64:P72,"Э")+COUNTIF(P83:P96,"Э")+COUNTIF(P102:P107,"Э")+COUNTIF(P75:P80,"Э")+COUNTIF(P109:P116,"Э")+COUNTIF(P117:P122,"Э")+COUNTIF(P124:P130,"Э")+COUNTIF(P132:P138,"Э")+COUNTIF(P140:P144,"Э")</f>
        <v>0</v>
      </c>
      <c r="AK165" s="1557"/>
      <c r="AL165" s="1886"/>
      <c r="AM165" s="1883"/>
      <c r="AN165" s="1558"/>
      <c r="AO165" s="1533">
        <f>COUNTIF(Q23:Q57,"Э")+COUNTIF(Q64:Q72,"Э")+COUNTIF(Q83:Q96,"Э")+COUNTIF(Q102:Q107,"Э")+COUNTIF(Q75:Q80,"Э")+COUNTIF(Q109:Q116,"Э")+COUNTIF(Q117:Q122,"Э")+COUNTIF(Q124:Q130,"Э")+COUNTIF(Q132:Q138,"Э")+COUNTIF(Q140:Q144,"Э")</f>
        <v>3</v>
      </c>
      <c r="AP165" s="1557"/>
      <c r="AQ165" s="1557"/>
      <c r="AR165" s="1559"/>
      <c r="AS165" s="1559"/>
      <c r="AT165" s="1913"/>
      <c r="AU165" s="1671">
        <v>3</v>
      </c>
      <c r="AV165" s="1672"/>
      <c r="AW165" s="1672"/>
      <c r="AX165" s="1673"/>
      <c r="AY165" s="1673"/>
      <c r="AZ165" s="1674"/>
      <c r="BA165" s="1671">
        <v>5</v>
      </c>
      <c r="BB165" s="1672"/>
      <c r="BC165" s="1672"/>
      <c r="BD165" s="1673"/>
      <c r="BE165" s="1673"/>
      <c r="BF165" s="1674"/>
      <c r="BG165" s="1580">
        <v>1</v>
      </c>
      <c r="BH165" s="1560"/>
      <c r="BI165" s="1560"/>
      <c r="BJ165" s="1561"/>
      <c r="BK165" s="1561"/>
      <c r="BL165" s="1562"/>
      <c r="BM165" s="1581">
        <v>5</v>
      </c>
      <c r="BN165" s="1561"/>
      <c r="BO165" s="1561"/>
      <c r="BP165" s="1561"/>
      <c r="BQ165" s="1561"/>
      <c r="BR165" s="1562"/>
      <c r="BS165" s="798"/>
      <c r="BT165" s="796"/>
      <c r="BU165" s="796"/>
      <c r="BV165" s="796"/>
      <c r="BW165" s="796"/>
      <c r="BX165" s="796"/>
      <c r="BY165" s="428"/>
      <c r="BZ165" s="1278"/>
      <c r="CA165" s="1278"/>
      <c r="CB165" s="796"/>
      <c r="CC165" s="810"/>
      <c r="CD165" s="814"/>
      <c r="CE165" s="814"/>
      <c r="CF165" s="814"/>
      <c r="CG165" s="814"/>
      <c r="CH165" s="811"/>
      <c r="CI165" s="170"/>
      <c r="CJ165" s="64"/>
      <c r="CK165" s="64"/>
      <c r="CL165" s="14"/>
      <c r="CM165" s="14"/>
      <c r="CN165" s="811"/>
      <c r="CO165" s="1264"/>
      <c r="CP165" s="268"/>
      <c r="CQ165" s="1587">
        <f>SUM(AJ165:BR165)</f>
        <v>17</v>
      </c>
    </row>
    <row r="166" spans="1:96" ht="3.75" hidden="1" customHeight="1">
      <c r="F166" s="1032"/>
      <c r="G166" s="1033"/>
      <c r="H166" s="1033"/>
      <c r="I166" s="1033"/>
      <c r="J166" s="1033"/>
      <c r="K166" s="1033"/>
      <c r="L166" s="1033"/>
      <c r="M166" s="1033"/>
      <c r="N166" s="1033"/>
      <c r="O166" s="1033"/>
      <c r="P166" s="1033"/>
      <c r="Q166" s="1033"/>
      <c r="R166" s="1033"/>
      <c r="S166" s="1033"/>
      <c r="T166" s="1033"/>
      <c r="U166" s="1034"/>
      <c r="V166" s="1033"/>
      <c r="W166" s="1034"/>
      <c r="X166" s="70"/>
      <c r="Y166" s="70"/>
      <c r="Z166" s="2239"/>
      <c r="AA166" s="2224"/>
      <c r="AB166" s="1904"/>
      <c r="AC166" s="2222"/>
      <c r="AD166" s="2223"/>
      <c r="AE166" s="2223"/>
      <c r="AF166" s="2223"/>
      <c r="AG166" s="2223"/>
      <c r="AH166" s="2223"/>
      <c r="AI166" s="2223"/>
      <c r="AJ166" s="1556"/>
      <c r="AK166" s="1557"/>
      <c r="AL166" s="1886"/>
      <c r="AM166" s="1883"/>
      <c r="AN166" s="1558"/>
      <c r="AO166" s="1533"/>
      <c r="AP166" s="1557"/>
      <c r="AQ166" s="1557"/>
      <c r="AR166" s="1559"/>
      <c r="AS166" s="1559"/>
      <c r="AT166" s="1913"/>
      <c r="AU166" s="1671"/>
      <c r="AV166" s="1672"/>
      <c r="AW166" s="1672"/>
      <c r="AX166" s="1673"/>
      <c r="AY166" s="1673"/>
      <c r="AZ166" s="1674"/>
      <c r="BA166" s="1671"/>
      <c r="BB166" s="1672"/>
      <c r="BC166" s="1672"/>
      <c r="BD166" s="1673"/>
      <c r="BE166" s="1673"/>
      <c r="BF166" s="1674"/>
      <c r="BG166" s="1580"/>
      <c r="BH166" s="1560"/>
      <c r="BI166" s="1560"/>
      <c r="BJ166" s="1561"/>
      <c r="BK166" s="1561"/>
      <c r="BL166" s="1562"/>
      <c r="BM166" s="1581"/>
      <c r="BN166" s="1561"/>
      <c r="BO166" s="1561"/>
      <c r="BP166" s="1561"/>
      <c r="BQ166" s="1561"/>
      <c r="BR166" s="1562"/>
      <c r="BS166" s="800">
        <f>COUNTIF(X24:X58,"Э")+COUNTIF(X84:X92,"Э")+COUNTIF(X103:X108,"Э")+COUNTIF(X110:X116,"Э")+COUNTIF(X118:X123,"Э")+COUNTIF(X125:X131,"Э")+COUNTIF(X133:X139,"Э")+COUNTIF(X141:X152,"Э")</f>
        <v>0</v>
      </c>
      <c r="BT166" s="1320"/>
      <c r="BU166" s="1320"/>
      <c r="BV166" s="1320"/>
      <c r="BW166" s="1320"/>
      <c r="BX166" s="801">
        <f>COUNTIF(Y24:Y58,"Э")+COUNTIF(Y84:Y92,"Э")+COUNTIF(Y103:Y108,"Э")+COUNTIF(Y110:Y116,"Э")+COUNTIF(Y118:Y123,"Э")+COUNTIF(Y125:Y131,"Э")+COUNTIF(Y133:Y139,"Э")+COUNTIF(Y141:Y152,"Э")</f>
        <v>0</v>
      </c>
      <c r="BY166" s="1321"/>
      <c r="BZ166" s="1320"/>
      <c r="CA166" s="1320"/>
      <c r="CB166" s="801"/>
      <c r="CC166" s="167"/>
      <c r="CD166" s="168"/>
      <c r="CE166" s="168"/>
      <c r="CF166" s="163"/>
      <c r="CG166" s="163"/>
      <c r="CH166" s="164"/>
      <c r="CI166" s="169"/>
      <c r="CJ166" s="163"/>
      <c r="CK166" s="163"/>
      <c r="CL166" s="163"/>
      <c r="CM166" s="163"/>
      <c r="CN166" s="164"/>
      <c r="CO166" s="268"/>
      <c r="CP166" s="268"/>
      <c r="CQ166" s="75"/>
    </row>
    <row r="167" spans="1:96" ht="15" customHeight="1" thickBot="1">
      <c r="F167" s="2245"/>
      <c r="G167" s="2246"/>
      <c r="H167" s="2246"/>
      <c r="I167" s="2246"/>
      <c r="J167" s="2246"/>
      <c r="K167" s="2246"/>
      <c r="L167" s="2246"/>
      <c r="M167" s="2246"/>
      <c r="N167" s="2246"/>
      <c r="O167" s="2246"/>
      <c r="P167" s="2246"/>
      <c r="Q167" s="2246"/>
      <c r="R167" s="2246"/>
      <c r="S167" s="2246"/>
      <c r="T167" s="2246"/>
      <c r="U167" s="2247"/>
      <c r="V167" s="1035"/>
      <c r="W167" s="1036"/>
      <c r="X167" s="70"/>
      <c r="Y167" s="70"/>
      <c r="Z167" s="2239"/>
      <c r="AA167" s="2225"/>
      <c r="AB167" s="1902"/>
      <c r="AC167" s="2227" t="s">
        <v>102</v>
      </c>
      <c r="AD167" s="2228"/>
      <c r="AE167" s="2228"/>
      <c r="AF167" s="2228"/>
      <c r="AG167" s="2228"/>
      <c r="AH167" s="2228"/>
      <c r="AI167" s="2228"/>
      <c r="AJ167" s="1887">
        <f>COUNTIF(P24:P58,"ДЗ")+COUNTIF(P65:P73,"ДЗ")+COUNTIF(P76:P81,"ДЗ")+COUNTIF(P84:P97,"ДЗ")+COUNTIF(P103:P108,"ДЗ")+COUNTIF(P110:P116,"ДЗ")+COUNTIF(P118:P123,"ДЗ")+COUNTIF(P125:P131,"ДЗ")+COUNTIF(P133:P139,"ДЗ")+COUNTIF(P141:P152,"ДЗ")</f>
        <v>4</v>
      </c>
      <c r="AK167" s="1888"/>
      <c r="AL167" s="1910"/>
      <c r="AM167" s="1908"/>
      <c r="AN167" s="1889"/>
      <c r="AO167" s="1887">
        <v>7</v>
      </c>
      <c r="AP167" s="1890"/>
      <c r="AQ167" s="1890"/>
      <c r="AR167" s="1891"/>
      <c r="AS167" s="1891"/>
      <c r="AT167" s="1914"/>
      <c r="AU167" s="1652">
        <v>4</v>
      </c>
      <c r="AV167" s="1892"/>
      <c r="AW167" s="1892"/>
      <c r="AX167" s="1893"/>
      <c r="AY167" s="1893"/>
      <c r="AZ167" s="1894"/>
      <c r="BA167" s="1652">
        <v>6</v>
      </c>
      <c r="BB167" s="1892"/>
      <c r="BC167" s="1892"/>
      <c r="BD167" s="1893"/>
      <c r="BE167" s="1893"/>
      <c r="BF167" s="1894"/>
      <c r="BG167" s="1576">
        <v>4</v>
      </c>
      <c r="BH167" s="1578"/>
      <c r="BI167" s="1578"/>
      <c r="BJ167" s="1895"/>
      <c r="BK167" s="1895"/>
      <c r="BL167" s="1896"/>
      <c r="BM167" s="1897">
        <v>7</v>
      </c>
      <c r="BN167" s="1898"/>
      <c r="BO167" s="1898"/>
      <c r="BP167" s="1898"/>
      <c r="BQ167" s="1898"/>
      <c r="BR167" s="1899"/>
      <c r="BS167" s="888">
        <f>COUNTIF(X24:X58,"ДЗ")+COUNTIF(X84:X92,"ДЗ")+COUNTIF(X103:X108,"ДЗ")+COUNTIF(X110:X116,"ДЗ")+COUNTIF(X118:X123,"ДЗ")+COUNTIF(X125:X131,"ДЗ")+COUNTIF(X133:X139,"ДЗ")+COUNTIF(X141:X152,"ДЗ")</f>
        <v>0</v>
      </c>
      <c r="BT167" s="802"/>
      <c r="BU167" s="802"/>
      <c r="BV167" s="802"/>
      <c r="BW167" s="802"/>
      <c r="BX167" s="803">
        <f>COUNTIF(Y24:Y58,"ДЗ")+COUNTIF(Y84:Y92,"ДЗ")+COUNTIF(Y103:Y108,"ДЗ")+COUNTIF(Y110:Y116,"ДЗ")+COUNTIF(Y118:Y123,"ДЗ")+COUNTIF(Y125:Y131,"ДЗ")+COUNTIF(Y133:Y139,"ДЗ")+COUNTIF(Y141:Y152,"ДЗ")</f>
        <v>0</v>
      </c>
      <c r="BY167" s="846"/>
      <c r="BZ167" s="802"/>
      <c r="CA167" s="802"/>
      <c r="CB167" s="803"/>
      <c r="CC167" s="171"/>
      <c r="CD167" s="172"/>
      <c r="CE167" s="172"/>
      <c r="CF167" s="165"/>
      <c r="CG167" s="165"/>
      <c r="CH167" s="166"/>
      <c r="CI167" s="173"/>
      <c r="CJ167" s="165"/>
      <c r="CK167" s="165"/>
      <c r="CL167" s="165"/>
      <c r="CM167" s="165"/>
      <c r="CN167" s="166"/>
      <c r="CO167" s="268"/>
      <c r="CP167" s="268"/>
      <c r="CQ167" s="1587">
        <f>SUM(AJ167:BR167)</f>
        <v>32</v>
      </c>
    </row>
    <row r="168" spans="1:96" ht="12.75" customHeight="1" thickBot="1">
      <c r="F168" s="1920"/>
      <c r="G168" s="804"/>
      <c r="H168" s="804"/>
      <c r="I168" s="804"/>
      <c r="J168" s="804"/>
      <c r="K168" s="804"/>
      <c r="L168" s="804"/>
      <c r="M168" s="804"/>
      <c r="N168" s="804"/>
      <c r="O168" s="804"/>
      <c r="P168" s="519"/>
      <c r="Q168" s="519"/>
      <c r="R168" s="519"/>
      <c r="S168" s="519"/>
      <c r="T168" s="519"/>
      <c r="U168" s="951"/>
      <c r="V168" s="519"/>
      <c r="W168" s="699"/>
      <c r="X168" s="698"/>
      <c r="Y168" s="698"/>
      <c r="Z168" s="2240"/>
      <c r="AA168" s="2226"/>
      <c r="AB168" s="1067"/>
      <c r="AC168" s="2229" t="s">
        <v>308</v>
      </c>
      <c r="AD168" s="2230"/>
      <c r="AE168" s="2230"/>
      <c r="AF168" s="2230"/>
      <c r="AG168" s="2230"/>
      <c r="AH168" s="2230"/>
      <c r="AI168" s="2231"/>
      <c r="AJ168" s="964">
        <v>1</v>
      </c>
      <c r="AK168" s="535"/>
      <c r="AL168" s="1915"/>
      <c r="AM168" s="1916"/>
      <c r="AN168" s="1917"/>
      <c r="AO168" s="1917"/>
      <c r="AP168" s="535"/>
      <c r="AQ168" s="535"/>
      <c r="AR168" s="1917"/>
      <c r="AS168" s="1917"/>
      <c r="AT168" s="1918"/>
      <c r="AU168" s="964">
        <v>1</v>
      </c>
      <c r="AV168" s="535"/>
      <c r="AW168" s="535"/>
      <c r="AX168" s="1917"/>
      <c r="AY168" s="1917"/>
      <c r="AZ168" s="1915"/>
      <c r="BA168" s="964">
        <v>1</v>
      </c>
      <c r="BB168" s="535"/>
      <c r="BC168" s="535"/>
      <c r="BD168" s="1917"/>
      <c r="BE168" s="1917"/>
      <c r="BF168" s="1915"/>
      <c r="BG168" s="964">
        <v>1</v>
      </c>
      <c r="BH168" s="527"/>
      <c r="BI168" s="527"/>
      <c r="BJ168" s="526"/>
      <c r="BK168" s="526"/>
      <c r="BL168" s="1907"/>
      <c r="BM168" s="1909"/>
      <c r="BN168" s="526"/>
      <c r="BO168" s="526"/>
      <c r="BP168" s="526"/>
      <c r="BQ168" s="526"/>
      <c r="BR168" s="1907"/>
      <c r="BS168" s="1068">
        <f>COUNTIF(X24:X58,"З")+COUNTIF(X84:X92,"З")+COUNTIF(X103:X108,"З")+COUNTIF(X110:X116,"З")+COUNTIF(X118:X123,"З")+COUNTIF(X125:X131,"З")+COUNTIF(X133:X139,"З")+COUNTIF(X141:X152,"З")</f>
        <v>0</v>
      </c>
      <c r="BT168" s="1279"/>
      <c r="BU168" s="1279"/>
      <c r="BV168" s="1279"/>
      <c r="BW168" s="1279"/>
      <c r="BX168" s="880">
        <f>COUNTIF(Y24:Y58,"З")+COUNTIF(Y84:Y92,"З")+COUNTIF(Y103:Y108,"З")+COUNTIF(Y110:Y116,"З")+COUNTIF(Y118:Y123,"З")+COUNTIF(Y125:Y131,"З")+COUNTIF(Y133:Y139,"З")+COUNTIF(Y141:Y152,"З")</f>
        <v>0</v>
      </c>
      <c r="BY168" s="881"/>
      <c r="BZ168" s="1279"/>
      <c r="CA168" s="1279"/>
      <c r="CB168" s="1279"/>
      <c r="CC168" s="88"/>
      <c r="CD168" s="54"/>
      <c r="CE168" s="54"/>
      <c r="CF168" s="88"/>
      <c r="CG168" s="88"/>
      <c r="CH168" s="88"/>
      <c r="CI168" s="88"/>
      <c r="CJ168" s="88"/>
      <c r="CK168" s="88"/>
      <c r="CL168" s="88"/>
      <c r="CM168" s="88"/>
      <c r="CN168" s="88"/>
      <c r="CO168" s="268"/>
      <c r="CP168" s="268"/>
      <c r="CQ168" s="1587">
        <f>SUM(AJ168:BR168)</f>
        <v>4</v>
      </c>
    </row>
    <row r="169" spans="1:96" ht="14.1" customHeight="1">
      <c r="B169" s="21"/>
      <c r="C169" s="21"/>
      <c r="D169" s="21"/>
      <c r="E169" s="21"/>
      <c r="F169" s="21"/>
      <c r="G169" s="21"/>
      <c r="H169" s="21"/>
      <c r="I169" s="21"/>
      <c r="J169" s="21"/>
      <c r="K169" s="21"/>
      <c r="L169" s="21"/>
      <c r="M169" s="21"/>
      <c r="N169" s="21"/>
      <c r="O169" s="21"/>
      <c r="P169" s="1259"/>
      <c r="Q169" s="1259"/>
      <c r="R169" s="1259"/>
      <c r="S169" s="1259"/>
      <c r="T169" s="1259"/>
      <c r="U169" s="1259"/>
      <c r="V169" s="1259"/>
      <c r="W169" s="1259"/>
      <c r="X169" s="69"/>
      <c r="Y169" s="69"/>
      <c r="Z169" s="1260"/>
      <c r="AA169" s="1261"/>
      <c r="AB169" s="1261"/>
      <c r="AC169" s="48" t="s">
        <v>285</v>
      </c>
      <c r="AD169" s="48"/>
      <c r="AE169" s="48"/>
      <c r="AF169" s="48"/>
      <c r="AG169" s="48"/>
      <c r="AH169" s="48"/>
      <c r="AI169" s="56"/>
      <c r="AJ169" s="48"/>
      <c r="AK169" s="56"/>
      <c r="AL169" s="48"/>
      <c r="AM169" s="48"/>
      <c r="AN169" s="48"/>
      <c r="AO169" s="48"/>
      <c r="AP169" s="56"/>
      <c r="AQ169" s="56"/>
      <c r="AR169" s="48"/>
      <c r="AS169" s="48"/>
      <c r="AT169" s="48"/>
      <c r="AU169" s="46"/>
      <c r="AV169" s="56"/>
      <c r="AW169" s="56"/>
      <c r="AX169" s="48"/>
      <c r="AY169" s="48"/>
      <c r="AZ169" s="48"/>
      <c r="BA169" s="1259"/>
      <c r="BB169" s="56"/>
      <c r="BC169" s="56"/>
      <c r="BD169" s="48"/>
      <c r="BE169" s="48"/>
      <c r="BF169" s="48"/>
      <c r="BG169" s="1873"/>
      <c r="BH169" s="48"/>
      <c r="BI169" s="48"/>
      <c r="BJ169" s="48"/>
      <c r="BK169" s="48"/>
      <c r="BL169" s="48"/>
      <c r="BM169" s="1873"/>
      <c r="BN169" s="56"/>
      <c r="BO169" s="56"/>
      <c r="BP169" s="48"/>
      <c r="BQ169" s="48"/>
      <c r="BR169" s="48"/>
      <c r="BS169" s="1259"/>
      <c r="BT169" s="56"/>
      <c r="BU169" s="48"/>
      <c r="BV169" s="48"/>
      <c r="BW169" s="48"/>
      <c r="BX169" s="1259"/>
      <c r="BY169" s="56"/>
      <c r="BZ169" s="48"/>
      <c r="CA169" s="48"/>
      <c r="CB169" s="48"/>
      <c r="CO169" s="2213"/>
      <c r="CP169" s="2214"/>
      <c r="CQ169" s="267">
        <f>+CQ164+CQ163+CQ162+CQ161+CQ160</f>
        <v>4248</v>
      </c>
      <c r="CR169" s="15" t="s">
        <v>263</v>
      </c>
    </row>
    <row r="170" spans="1:96" ht="28.5" customHeight="1">
      <c r="A170" s="21"/>
      <c r="B170" s="21"/>
      <c r="C170" s="21"/>
      <c r="D170" s="21"/>
      <c r="E170" s="21"/>
      <c r="F170" s="21"/>
      <c r="G170" s="21"/>
      <c r="H170" s="21"/>
      <c r="I170" s="21"/>
      <c r="J170" s="21"/>
      <c r="K170" s="21"/>
      <c r="L170" s="21"/>
      <c r="M170" s="21"/>
      <c r="N170" s="21"/>
      <c r="O170" s="21"/>
      <c r="P170" s="1259"/>
      <c r="Q170" s="1259"/>
      <c r="R170" s="1259"/>
      <c r="S170" s="1259"/>
      <c r="T170" s="1259"/>
      <c r="U170" s="1259"/>
      <c r="V170" s="1259"/>
      <c r="W170" s="1259"/>
      <c r="X170" s="69"/>
      <c r="Y170" s="69"/>
      <c r="Z170" s="1382"/>
      <c r="AA170" s="1261"/>
      <c r="AB170" s="1261"/>
      <c r="AC170" s="1259"/>
      <c r="AD170" s="1259"/>
      <c r="AE170" s="1259"/>
      <c r="AF170" s="1259"/>
      <c r="AG170" s="1259"/>
      <c r="AH170" s="1259"/>
      <c r="AI170" s="52"/>
      <c r="AJ170" s="1259"/>
      <c r="AK170" s="52"/>
      <c r="AL170" s="1259"/>
      <c r="AM170" s="1259"/>
      <c r="AN170" s="1259"/>
      <c r="AO170" s="1259"/>
      <c r="AP170" s="52"/>
      <c r="AQ170" s="52"/>
      <c r="AR170" s="1259"/>
      <c r="AS170" s="1259"/>
      <c r="AT170" s="1259"/>
      <c r="AU170" s="25"/>
      <c r="AV170" s="52"/>
      <c r="AW170" s="52"/>
      <c r="AX170" s="1259"/>
      <c r="AY170" s="1259"/>
      <c r="AZ170" s="1259"/>
      <c r="BA170" s="1259"/>
      <c r="BB170" s="52"/>
      <c r="BC170" s="52"/>
      <c r="BD170" s="1259"/>
      <c r="BE170" s="1259"/>
      <c r="BF170" s="1259"/>
      <c r="BG170" s="1259"/>
      <c r="BH170" s="52"/>
      <c r="BI170" s="52"/>
      <c r="BJ170" s="1259"/>
      <c r="BK170" s="1259"/>
      <c r="BL170" s="1259"/>
      <c r="BM170" s="1259"/>
      <c r="BN170" s="52"/>
      <c r="BO170" s="52"/>
      <c r="BP170" s="1259"/>
      <c r="BQ170" s="1259"/>
      <c r="BR170" s="1259"/>
      <c r="BS170" s="1259"/>
      <c r="BT170" s="52"/>
      <c r="BU170" s="1259"/>
      <c r="BV170" s="1259"/>
      <c r="BW170" s="1259"/>
      <c r="BX170" s="1259"/>
      <c r="BY170" s="52"/>
      <c r="BZ170" s="1259"/>
      <c r="CA170" s="1259"/>
      <c r="CB170" s="1259"/>
      <c r="CC170" s="29"/>
      <c r="CD170" s="29"/>
      <c r="CE170" s="29"/>
      <c r="CF170" s="29"/>
      <c r="CG170" s="29"/>
      <c r="CH170" s="29"/>
      <c r="CI170" s="29"/>
      <c r="CJ170" s="29"/>
      <c r="CK170" s="29"/>
      <c r="CL170" s="29"/>
      <c r="CM170" s="29"/>
      <c r="CN170" s="29"/>
      <c r="CO170" s="29"/>
      <c r="CP170" s="29"/>
    </row>
    <row r="171" spans="1:96" ht="12" customHeight="1">
      <c r="A171" s="21"/>
      <c r="B171" s="21"/>
      <c r="C171" s="21"/>
      <c r="D171" s="21"/>
      <c r="E171" s="21"/>
      <c r="F171" s="21"/>
      <c r="G171" s="21"/>
      <c r="H171" s="21"/>
      <c r="I171" s="21"/>
      <c r="J171" s="21"/>
      <c r="K171" s="21"/>
      <c r="L171" s="21"/>
      <c r="M171" s="21"/>
      <c r="N171" s="21"/>
      <c r="O171" s="21"/>
      <c r="P171" s="1259"/>
      <c r="Q171" s="1259"/>
      <c r="R171" s="1259"/>
      <c r="S171" s="1259"/>
      <c r="T171" s="1259"/>
      <c r="U171" s="1259"/>
      <c r="V171" s="1259"/>
      <c r="W171" s="1259"/>
      <c r="X171" s="69"/>
      <c r="Y171" s="69"/>
      <c r="Z171" s="1260"/>
      <c r="AA171" s="1261"/>
      <c r="AB171" s="1261"/>
      <c r="AC171" s="1259"/>
      <c r="AD171" s="335">
        <f>+AE157+AF157+AG157</f>
        <v>3270</v>
      </c>
      <c r="AE171" s="1259"/>
      <c r="AF171" s="1259"/>
      <c r="AG171" s="1259"/>
      <c r="AH171" s="1259"/>
      <c r="AI171" s="52"/>
      <c r="AJ171" s="1259"/>
      <c r="AK171" s="52"/>
      <c r="AL171" s="1259"/>
      <c r="AM171" s="1259"/>
      <c r="AN171" s="1259"/>
      <c r="AO171" s="1259"/>
      <c r="AP171" s="52"/>
      <c r="AQ171" s="52"/>
      <c r="AR171" s="1259"/>
      <c r="AS171" s="1259"/>
      <c r="AT171" s="1259"/>
      <c r="AU171" s="25"/>
      <c r="AV171" s="52"/>
      <c r="AW171" s="52"/>
      <c r="AX171" s="1259"/>
      <c r="AY171" s="1259"/>
      <c r="AZ171" s="1259"/>
      <c r="BA171" s="1259"/>
      <c r="BB171" s="52"/>
      <c r="BC171" s="52"/>
      <c r="BD171" s="1259"/>
      <c r="BE171" s="1259"/>
      <c r="BF171" s="1259"/>
      <c r="BG171" s="1259"/>
      <c r="BH171" s="52"/>
      <c r="BI171" s="52"/>
      <c r="BJ171" s="1259"/>
      <c r="BK171" s="1259"/>
      <c r="BL171" s="1259"/>
      <c r="BM171" s="1259"/>
      <c r="BN171" s="52"/>
      <c r="BO171" s="52"/>
      <c r="BP171" s="1259"/>
      <c r="BQ171" s="1259"/>
      <c r="BR171" s="1259"/>
      <c r="BS171" s="1259"/>
      <c r="BT171" s="52"/>
      <c r="BU171" s="1259"/>
      <c r="BV171" s="1259"/>
      <c r="BW171" s="1259"/>
      <c r="BX171" s="1259"/>
      <c r="BY171" s="52"/>
      <c r="BZ171" s="1259"/>
      <c r="CA171" s="1259"/>
      <c r="CB171" s="1259"/>
      <c r="CC171" s="29"/>
      <c r="CD171" s="29"/>
      <c r="CE171" s="29"/>
      <c r="CF171" s="29"/>
      <c r="CG171" s="29"/>
      <c r="CH171" s="29"/>
      <c r="CI171" s="29"/>
      <c r="CJ171" s="29"/>
      <c r="CK171" s="29"/>
      <c r="CL171" s="29"/>
      <c r="CM171" s="29"/>
      <c r="CN171" s="29"/>
      <c r="CO171" s="29"/>
      <c r="CP171" s="29"/>
    </row>
    <row r="172" spans="1:96" s="29" customFormat="1" ht="22.5" hidden="1" customHeight="1">
      <c r="A172" s="30"/>
      <c r="B172" s="30"/>
      <c r="C172" s="30"/>
      <c r="D172" s="30"/>
      <c r="E172" s="30"/>
      <c r="F172" s="2215" t="s">
        <v>88</v>
      </c>
      <c r="G172" s="2215"/>
      <c r="H172" s="2215"/>
      <c r="I172" s="2215"/>
      <c r="J172" s="2215"/>
      <c r="K172" s="2215"/>
      <c r="L172" s="2215"/>
      <c r="M172" s="2215"/>
      <c r="N172" s="2215"/>
      <c r="O172" s="2215"/>
      <c r="P172" s="2215"/>
      <c r="Q172" s="2215"/>
      <c r="R172" s="2215"/>
      <c r="S172" s="2215"/>
      <c r="T172" s="2215"/>
      <c r="U172" s="2215"/>
      <c r="V172" s="2215"/>
      <c r="W172" s="2215"/>
      <c r="X172" s="2215"/>
      <c r="Y172" s="2215"/>
      <c r="Z172" s="2215"/>
      <c r="AA172" s="2215"/>
      <c r="AB172" s="2215"/>
      <c r="AC172" s="2215"/>
      <c r="AD172" s="2215"/>
      <c r="AE172" s="2215"/>
      <c r="AF172" s="2215"/>
      <c r="AG172" s="2215"/>
      <c r="AH172" s="2215"/>
      <c r="AI172" s="2215"/>
      <c r="AJ172" s="2215"/>
      <c r="AK172" s="57"/>
      <c r="AL172" s="39"/>
      <c r="AM172" s="39"/>
      <c r="AN172" s="39"/>
      <c r="AO172" s="27"/>
      <c r="AP172" s="57"/>
      <c r="AQ172" s="57"/>
      <c r="AR172" s="39"/>
      <c r="AS172" s="39"/>
      <c r="AT172" s="39"/>
      <c r="AU172" s="28"/>
      <c r="AV172" s="57"/>
      <c r="AW172" s="57"/>
      <c r="AX172" s="39"/>
      <c r="AY172" s="39"/>
      <c r="AZ172" s="39"/>
      <c r="BA172" s="27"/>
      <c r="BB172" s="57"/>
      <c r="BC172" s="57"/>
      <c r="BD172" s="39"/>
      <c r="BE172" s="39"/>
      <c r="BF172" s="39"/>
      <c r="BG172" s="27"/>
      <c r="BH172" s="57"/>
      <c r="BI172" s="57"/>
      <c r="BJ172" s="39"/>
      <c r="BK172" s="39"/>
      <c r="BL172" s="39"/>
      <c r="BM172" s="27"/>
      <c r="BN172" s="57"/>
      <c r="BO172" s="57"/>
      <c r="BP172" s="39"/>
      <c r="BQ172" s="39"/>
      <c r="BR172" s="39"/>
      <c r="BS172" s="27"/>
      <c r="BT172" s="57"/>
      <c r="BU172" s="39"/>
      <c r="BV172" s="39"/>
      <c r="BW172" s="39"/>
      <c r="BX172" s="27"/>
      <c r="BY172" s="57"/>
      <c r="BZ172" s="39"/>
      <c r="CA172" s="39"/>
      <c r="CB172" s="39"/>
    </row>
    <row r="173" spans="1:96" s="29" customFormat="1" ht="12" hidden="1" customHeight="1">
      <c r="A173" s="30"/>
      <c r="B173" s="30"/>
      <c r="C173" s="30"/>
      <c r="D173" s="30"/>
      <c r="E173" s="30"/>
      <c r="F173" s="38"/>
      <c r="G173" s="1275"/>
      <c r="H173" s="30"/>
      <c r="I173" s="30"/>
      <c r="J173" s="30"/>
      <c r="K173" s="30"/>
      <c r="L173" s="30"/>
      <c r="M173" s="30"/>
      <c r="N173" s="30"/>
      <c r="O173" s="30"/>
      <c r="P173" s="27"/>
      <c r="Q173" s="27"/>
      <c r="R173" s="27"/>
      <c r="S173" s="27"/>
      <c r="T173" s="27"/>
      <c r="U173" s="27"/>
      <c r="V173" s="27"/>
      <c r="W173" s="27"/>
      <c r="X173" s="70"/>
      <c r="Y173" s="70"/>
      <c r="Z173" s="31"/>
      <c r="AA173" s="66"/>
      <c r="AB173" s="66"/>
      <c r="AC173" s="27"/>
      <c r="AD173" s="27"/>
      <c r="AE173" s="27"/>
      <c r="AF173" s="27"/>
      <c r="AG173" s="27"/>
      <c r="AH173" s="27"/>
      <c r="AI173" s="1387"/>
      <c r="AJ173" s="27"/>
      <c r="AK173" s="1387"/>
      <c r="AL173" s="27"/>
      <c r="AM173" s="27"/>
      <c r="AN173" s="27"/>
      <c r="AO173" s="27"/>
      <c r="AP173" s="1387"/>
      <c r="AQ173" s="1387"/>
      <c r="AR173" s="27"/>
      <c r="AS173" s="27"/>
      <c r="AT173" s="27"/>
      <c r="AU173" s="28"/>
      <c r="AV173" s="1387"/>
      <c r="AW173" s="1387"/>
      <c r="AX173" s="27"/>
      <c r="AY173" s="27"/>
      <c r="AZ173" s="27"/>
      <c r="BA173" s="27"/>
      <c r="BB173" s="1387"/>
      <c r="BC173" s="1387"/>
      <c r="BD173" s="27"/>
      <c r="BE173" s="27"/>
      <c r="BF173" s="27"/>
      <c r="BG173" s="27"/>
      <c r="BH173" s="1387"/>
      <c r="BI173" s="1387"/>
      <c r="BJ173" s="27"/>
      <c r="BK173" s="27"/>
      <c r="BL173" s="27"/>
      <c r="BM173" s="27"/>
      <c r="BN173" s="1387"/>
      <c r="BO173" s="1387"/>
      <c r="BP173" s="27"/>
      <c r="BQ173" s="27"/>
      <c r="BR173" s="27"/>
      <c r="BS173" s="27"/>
      <c r="BT173" s="1387"/>
      <c r="BU173" s="27"/>
      <c r="BV173" s="27"/>
      <c r="BW173" s="27"/>
      <c r="BX173" s="27"/>
      <c r="BY173" s="1387"/>
      <c r="BZ173" s="27"/>
      <c r="CA173" s="27"/>
      <c r="CB173" s="27"/>
    </row>
    <row r="174" spans="1:96" s="29" customFormat="1" ht="12" hidden="1" customHeight="1">
      <c r="A174" s="30"/>
      <c r="B174" s="30"/>
      <c r="C174" s="30"/>
      <c r="D174" s="30"/>
      <c r="E174" s="30"/>
      <c r="F174" s="422" t="s">
        <v>39</v>
      </c>
      <c r="G174" s="2216" t="s">
        <v>40</v>
      </c>
      <c r="H174" s="2216"/>
      <c r="I174" s="2216"/>
      <c r="J174" s="2216"/>
      <c r="K174" s="2216"/>
      <c r="L174" s="2216"/>
      <c r="M174" s="2216"/>
      <c r="N174" s="2216"/>
      <c r="O174" s="2216"/>
      <c r="P174" s="2216"/>
      <c r="Q174" s="2216"/>
      <c r="R174" s="2216"/>
      <c r="S174" s="2216"/>
      <c r="T174" s="2216"/>
      <c r="U174" s="2216"/>
      <c r="V174" s="2216"/>
      <c r="W174" s="2216"/>
      <c r="X174" s="2216"/>
      <c r="Y174" s="2216"/>
      <c r="Z174" s="2216"/>
      <c r="AA174" s="2216"/>
      <c r="AB174" s="2216"/>
      <c r="AC174" s="2216"/>
      <c r="AD174" s="2216"/>
      <c r="AE174" s="2216"/>
      <c r="AF174" s="2216"/>
      <c r="AG174" s="2216"/>
      <c r="AH174" s="2216"/>
      <c r="AI174" s="2216"/>
      <c r="AJ174" s="2216"/>
      <c r="AK174" s="58"/>
      <c r="AL174" s="1265"/>
      <c r="AM174" s="1265"/>
      <c r="AN174" s="1265"/>
      <c r="AO174" s="27"/>
      <c r="AP174" s="58"/>
      <c r="AQ174" s="58"/>
      <c r="AR174" s="1265"/>
      <c r="AS174" s="1265"/>
      <c r="AT174" s="1265"/>
      <c r="AU174" s="28"/>
      <c r="AV174" s="58"/>
      <c r="AW174" s="58"/>
      <c r="AX174" s="1265"/>
      <c r="AY174" s="1265"/>
      <c r="AZ174" s="1265"/>
      <c r="BA174" s="27"/>
      <c r="BB174" s="58"/>
      <c r="BC174" s="58"/>
      <c r="BD174" s="1265"/>
      <c r="BE174" s="1265"/>
      <c r="BF174" s="1265"/>
      <c r="BG174" s="27"/>
      <c r="BH174" s="58"/>
      <c r="BI174" s="58"/>
      <c r="BJ174" s="1265"/>
      <c r="BK174" s="1265"/>
      <c r="BL174" s="1265"/>
      <c r="BM174" s="27"/>
      <c r="BN174" s="58"/>
      <c r="BO174" s="58"/>
      <c r="BP174" s="1265"/>
      <c r="BQ174" s="1265"/>
      <c r="BR174" s="1265"/>
      <c r="BS174" s="27"/>
      <c r="BT174" s="58"/>
      <c r="BU174" s="1265"/>
      <c r="BV174" s="1265"/>
      <c r="BW174" s="1265"/>
      <c r="BX174" s="27"/>
      <c r="BY174" s="58"/>
      <c r="BZ174" s="1265"/>
      <c r="CA174" s="1265"/>
      <c r="CB174" s="1265"/>
    </row>
    <row r="175" spans="1:96" s="29" customFormat="1" ht="12.75" hidden="1" customHeight="1">
      <c r="A175" s="30"/>
      <c r="B175" s="30"/>
      <c r="C175" s="30"/>
      <c r="D175" s="30"/>
      <c r="E175" s="30"/>
      <c r="F175" s="423"/>
      <c r="G175" s="2216" t="s">
        <v>41</v>
      </c>
      <c r="H175" s="2216"/>
      <c r="I175" s="2216"/>
      <c r="J175" s="2216"/>
      <c r="K175" s="2216"/>
      <c r="L175" s="2216"/>
      <c r="M175" s="2216"/>
      <c r="N175" s="2216"/>
      <c r="O175" s="2216"/>
      <c r="P175" s="2216"/>
      <c r="Q175" s="2216"/>
      <c r="R175" s="2216"/>
      <c r="S175" s="2216"/>
      <c r="T175" s="2216"/>
      <c r="U175" s="2216"/>
      <c r="V175" s="2216"/>
      <c r="W175" s="2216"/>
      <c r="X175" s="2216"/>
      <c r="Y175" s="2216"/>
      <c r="Z175" s="2216"/>
      <c r="AA175" s="2216"/>
      <c r="AB175" s="2216"/>
      <c r="AC175" s="2216"/>
      <c r="AD175" s="2216"/>
      <c r="AE175" s="2216"/>
      <c r="AF175" s="2216"/>
      <c r="AG175" s="2216"/>
      <c r="AH175" s="2216"/>
      <c r="AI175" s="2216"/>
      <c r="AJ175" s="2216"/>
      <c r="AK175" s="58"/>
      <c r="AL175" s="1265"/>
      <c r="AM175" s="1265"/>
      <c r="AN175" s="1265"/>
      <c r="AO175" s="32"/>
      <c r="AP175" s="58"/>
      <c r="AQ175" s="58"/>
      <c r="AR175" s="1265"/>
      <c r="AS175" s="1265"/>
      <c r="AT175" s="1265"/>
      <c r="AU175" s="33"/>
      <c r="AV175" s="58"/>
      <c r="AW175" s="58"/>
      <c r="AX175" s="1265"/>
      <c r="AY175" s="1265"/>
      <c r="AZ175" s="1265"/>
      <c r="BA175" s="32"/>
      <c r="BB175" s="58"/>
      <c r="BC175" s="58"/>
      <c r="BD175" s="1265"/>
      <c r="BE175" s="1265"/>
      <c r="BF175" s="1265"/>
      <c r="BG175" s="32"/>
      <c r="BH175" s="58"/>
      <c r="BI175" s="58"/>
      <c r="BJ175" s="1265"/>
      <c r="BK175" s="1265"/>
      <c r="BL175" s="1265"/>
      <c r="BM175" s="32"/>
      <c r="BN175" s="58"/>
      <c r="BO175" s="58"/>
      <c r="BP175" s="1265"/>
      <c r="BQ175" s="1265"/>
      <c r="BR175" s="1265"/>
      <c r="BS175" s="32"/>
      <c r="BT175" s="58"/>
      <c r="BU175" s="1265"/>
      <c r="BV175" s="1265"/>
      <c r="BW175" s="1265"/>
      <c r="BX175" s="32"/>
      <c r="BY175" s="58"/>
      <c r="BZ175" s="1265"/>
      <c r="CA175" s="1265"/>
      <c r="CB175" s="1265"/>
    </row>
    <row r="176" spans="1:96" s="29" customFormat="1" ht="12.75" hidden="1" customHeight="1">
      <c r="A176" s="30"/>
      <c r="B176" s="30"/>
      <c r="C176" s="30"/>
      <c r="D176" s="30"/>
      <c r="E176" s="30"/>
      <c r="F176" s="423">
        <v>1</v>
      </c>
      <c r="G176" s="2211" t="s">
        <v>59</v>
      </c>
      <c r="H176" s="2211"/>
      <c r="I176" s="2211"/>
      <c r="J176" s="2211"/>
      <c r="K176" s="2211"/>
      <c r="L176" s="2211"/>
      <c r="M176" s="2211"/>
      <c r="N176" s="2211"/>
      <c r="O176" s="2211"/>
      <c r="P176" s="2211"/>
      <c r="Q176" s="2211"/>
      <c r="R176" s="2211"/>
      <c r="S176" s="2211"/>
      <c r="T176" s="2211"/>
      <c r="U176" s="2211"/>
      <c r="V176" s="2211"/>
      <c r="W176" s="2211"/>
      <c r="X176" s="2211"/>
      <c r="Y176" s="2211"/>
      <c r="Z176" s="2211"/>
      <c r="AA176" s="2211"/>
      <c r="AB176" s="2211"/>
      <c r="AC176" s="2211"/>
      <c r="AD176" s="2211"/>
      <c r="AE176" s="2211"/>
      <c r="AF176" s="2211"/>
      <c r="AG176" s="2211"/>
      <c r="AH176" s="2211"/>
      <c r="AI176" s="2211"/>
      <c r="AJ176" s="2211"/>
      <c r="AK176" s="59"/>
      <c r="AL176" s="1262"/>
      <c r="AM176" s="1262"/>
      <c r="AN176" s="1262"/>
      <c r="AO176" s="32"/>
      <c r="AP176" s="59"/>
      <c r="AQ176" s="59"/>
      <c r="AR176" s="1262"/>
      <c r="AS176" s="1262"/>
      <c r="AT176" s="1262"/>
      <c r="AU176" s="33"/>
      <c r="AV176" s="59"/>
      <c r="AW176" s="59"/>
      <c r="AX176" s="1262"/>
      <c r="AY176" s="1262"/>
      <c r="AZ176" s="1262"/>
      <c r="BA176" s="32"/>
      <c r="BB176" s="59"/>
      <c r="BC176" s="59"/>
      <c r="BD176" s="1262"/>
      <c r="BE176" s="1262"/>
      <c r="BF176" s="1262"/>
      <c r="BG176" s="32"/>
      <c r="BH176" s="59"/>
      <c r="BI176" s="59"/>
      <c r="BJ176" s="1262"/>
      <c r="BK176" s="1262"/>
      <c r="BL176" s="1262"/>
      <c r="BM176" s="32"/>
      <c r="BN176" s="59"/>
      <c r="BO176" s="59"/>
      <c r="BP176" s="1262"/>
      <c r="BQ176" s="1262"/>
      <c r="BR176" s="1262"/>
      <c r="BS176" s="32"/>
      <c r="BT176" s="59"/>
      <c r="BU176" s="1262"/>
      <c r="BV176" s="1262"/>
      <c r="BW176" s="1262"/>
      <c r="BX176" s="32"/>
      <c r="BY176" s="59"/>
      <c r="BZ176" s="1262"/>
      <c r="CA176" s="1262"/>
      <c r="CB176" s="1262"/>
    </row>
    <row r="177" spans="1:80" s="29" customFormat="1" ht="12.75" hidden="1" customHeight="1">
      <c r="A177" s="30"/>
      <c r="B177" s="30"/>
      <c r="C177" s="30"/>
      <c r="D177" s="30"/>
      <c r="E177" s="30"/>
      <c r="F177" s="423">
        <v>2</v>
      </c>
      <c r="G177" s="2211" t="s">
        <v>60</v>
      </c>
      <c r="H177" s="2211"/>
      <c r="I177" s="2211"/>
      <c r="J177" s="2211"/>
      <c r="K177" s="2211"/>
      <c r="L177" s="2211"/>
      <c r="M177" s="2211"/>
      <c r="N177" s="2211"/>
      <c r="O177" s="2211"/>
      <c r="P177" s="2211"/>
      <c r="Q177" s="2211"/>
      <c r="R177" s="2211"/>
      <c r="S177" s="2211"/>
      <c r="T177" s="2211"/>
      <c r="U177" s="2211"/>
      <c r="V177" s="2211"/>
      <c r="W177" s="2211"/>
      <c r="X177" s="2211"/>
      <c r="Y177" s="2211"/>
      <c r="Z177" s="2211"/>
      <c r="AA177" s="2211"/>
      <c r="AB177" s="2211"/>
      <c r="AC177" s="2211"/>
      <c r="AD177" s="2211"/>
      <c r="AE177" s="2211"/>
      <c r="AF177" s="2211"/>
      <c r="AG177" s="2211"/>
      <c r="AH177" s="2211"/>
      <c r="AI177" s="2211"/>
      <c r="AJ177" s="2211"/>
      <c r="AK177" s="59"/>
      <c r="AL177" s="1262"/>
      <c r="AM177" s="1262"/>
      <c r="AN177" s="1262"/>
      <c r="AO177" s="32"/>
      <c r="AP177" s="59"/>
      <c r="AQ177" s="59"/>
      <c r="AR177" s="1262"/>
      <c r="AS177" s="1262"/>
      <c r="AT177" s="1262"/>
      <c r="AU177" s="33"/>
      <c r="AV177" s="59"/>
      <c r="AW177" s="59"/>
      <c r="AX177" s="1262"/>
      <c r="AY177" s="1262"/>
      <c r="AZ177" s="1262"/>
      <c r="BA177" s="32"/>
      <c r="BB177" s="59"/>
      <c r="BC177" s="59"/>
      <c r="BD177" s="1262"/>
      <c r="BE177" s="1262"/>
      <c r="BF177" s="1262"/>
      <c r="BG177" s="32"/>
      <c r="BH177" s="59"/>
      <c r="BI177" s="59"/>
      <c r="BJ177" s="1262"/>
      <c r="BK177" s="1262"/>
      <c r="BL177" s="1262"/>
      <c r="BM177" s="32"/>
      <c r="BN177" s="59"/>
      <c r="BO177" s="59"/>
      <c r="BP177" s="1262"/>
      <c r="BQ177" s="1262"/>
      <c r="BR177" s="1262"/>
      <c r="BS177" s="32"/>
      <c r="BT177" s="59"/>
      <c r="BU177" s="1262"/>
      <c r="BV177" s="1262"/>
      <c r="BW177" s="1262"/>
      <c r="BX177" s="32"/>
      <c r="BY177" s="59"/>
      <c r="BZ177" s="1262"/>
      <c r="CA177" s="1262"/>
      <c r="CB177" s="1262"/>
    </row>
    <row r="178" spans="1:80" s="29" customFormat="1" ht="12.75" hidden="1" customHeight="1">
      <c r="A178" s="30"/>
      <c r="B178" s="30"/>
      <c r="C178" s="30"/>
      <c r="D178" s="30"/>
      <c r="E178" s="30"/>
      <c r="F178" s="423">
        <v>3</v>
      </c>
      <c r="G178" s="2211" t="s">
        <v>61</v>
      </c>
      <c r="H178" s="2211"/>
      <c r="I178" s="2211"/>
      <c r="J178" s="2211"/>
      <c r="K178" s="2211"/>
      <c r="L178" s="2211"/>
      <c r="M178" s="2211"/>
      <c r="N178" s="2211"/>
      <c r="O178" s="2211"/>
      <c r="P178" s="2211"/>
      <c r="Q178" s="2211"/>
      <c r="R178" s="2211"/>
      <c r="S178" s="2211"/>
      <c r="T178" s="2211"/>
      <c r="U178" s="2211"/>
      <c r="V178" s="2211"/>
      <c r="W178" s="2211"/>
      <c r="X178" s="2211"/>
      <c r="Y178" s="2211"/>
      <c r="Z178" s="2211"/>
      <c r="AA178" s="2211"/>
      <c r="AB178" s="2211"/>
      <c r="AC178" s="2211"/>
      <c r="AD178" s="2211"/>
      <c r="AE178" s="2211"/>
      <c r="AF178" s="2211"/>
      <c r="AG178" s="2211"/>
      <c r="AH178" s="2211"/>
      <c r="AI178" s="2211"/>
      <c r="AJ178" s="2211"/>
      <c r="AK178" s="59"/>
      <c r="AL178" s="1262"/>
      <c r="AM178" s="1262"/>
      <c r="AN178" s="1262"/>
      <c r="AO178" s="32"/>
      <c r="AP178" s="59"/>
      <c r="AQ178" s="59"/>
      <c r="AR178" s="1262"/>
      <c r="AS178" s="1262"/>
      <c r="AT178" s="1262"/>
      <c r="AU178" s="33"/>
      <c r="AV178" s="59"/>
      <c r="AW178" s="59"/>
      <c r="AX178" s="1262"/>
      <c r="AY178" s="1262"/>
      <c r="AZ178" s="1262"/>
      <c r="BA178" s="32"/>
      <c r="BB178" s="59"/>
      <c r="BC178" s="59"/>
      <c r="BD178" s="1262"/>
      <c r="BE178" s="1262"/>
      <c r="BF178" s="1262"/>
      <c r="BG178" s="32"/>
      <c r="BH178" s="59"/>
      <c r="BI178" s="59"/>
      <c r="BJ178" s="1262"/>
      <c r="BK178" s="1262"/>
      <c r="BL178" s="1262"/>
      <c r="BM178" s="32"/>
      <c r="BN178" s="59"/>
      <c r="BO178" s="59"/>
      <c r="BP178" s="1262"/>
      <c r="BQ178" s="1262"/>
      <c r="BR178" s="1262"/>
      <c r="BS178" s="32"/>
      <c r="BT178" s="59"/>
      <c r="BU178" s="1262"/>
      <c r="BV178" s="1262"/>
      <c r="BW178" s="1262"/>
      <c r="BX178" s="32"/>
      <c r="BY178" s="59"/>
      <c r="BZ178" s="1262"/>
      <c r="CA178" s="1262"/>
      <c r="CB178" s="1262"/>
    </row>
    <row r="179" spans="1:80" s="29" customFormat="1" ht="12.75" hidden="1" customHeight="1">
      <c r="A179" s="30"/>
      <c r="B179" s="30"/>
      <c r="C179" s="30"/>
      <c r="D179" s="30"/>
      <c r="E179" s="30"/>
      <c r="F179" s="423">
        <v>4</v>
      </c>
      <c r="G179" s="2211" t="s">
        <v>62</v>
      </c>
      <c r="H179" s="2211"/>
      <c r="I179" s="2211"/>
      <c r="J179" s="2211"/>
      <c r="K179" s="2211"/>
      <c r="L179" s="2211"/>
      <c r="M179" s="2211"/>
      <c r="N179" s="2211"/>
      <c r="O179" s="2211"/>
      <c r="P179" s="2211"/>
      <c r="Q179" s="2211"/>
      <c r="R179" s="2211"/>
      <c r="S179" s="2211"/>
      <c r="T179" s="2211"/>
      <c r="U179" s="2211"/>
      <c r="V179" s="2211"/>
      <c r="W179" s="2211"/>
      <c r="X179" s="2211"/>
      <c r="Y179" s="2211"/>
      <c r="Z179" s="2211"/>
      <c r="AA179" s="2211"/>
      <c r="AB179" s="2211"/>
      <c r="AC179" s="2211"/>
      <c r="AD179" s="2211"/>
      <c r="AE179" s="2211"/>
      <c r="AF179" s="2211"/>
      <c r="AG179" s="2211"/>
      <c r="AH179" s="2211"/>
      <c r="AI179" s="2211"/>
      <c r="AJ179" s="2211"/>
      <c r="AK179" s="59"/>
      <c r="AL179" s="1262"/>
      <c r="AM179" s="1262"/>
      <c r="AN179" s="1262"/>
      <c r="AO179" s="32"/>
      <c r="AP179" s="59"/>
      <c r="AQ179" s="59"/>
      <c r="AR179" s="1262"/>
      <c r="AS179" s="1262"/>
      <c r="AT179" s="1262"/>
      <c r="AU179" s="33"/>
      <c r="AV179" s="59"/>
      <c r="AW179" s="59"/>
      <c r="AX179" s="1262"/>
      <c r="AY179" s="1262"/>
      <c r="AZ179" s="1262"/>
      <c r="BA179" s="32"/>
      <c r="BB179" s="59"/>
      <c r="BC179" s="59"/>
      <c r="BD179" s="1262"/>
      <c r="BE179" s="1262"/>
      <c r="BF179" s="1262"/>
      <c r="BG179" s="32"/>
      <c r="BH179" s="59"/>
      <c r="BI179" s="59"/>
      <c r="BJ179" s="1262"/>
      <c r="BK179" s="1262"/>
      <c r="BL179" s="1262"/>
      <c r="BM179" s="32"/>
      <c r="BN179" s="59"/>
      <c r="BO179" s="59"/>
      <c r="BP179" s="1262"/>
      <c r="BQ179" s="1262"/>
      <c r="BR179" s="1262"/>
      <c r="BS179" s="32"/>
      <c r="BT179" s="59"/>
      <c r="BU179" s="1262"/>
      <c r="BV179" s="1262"/>
      <c r="BW179" s="1262"/>
      <c r="BX179" s="32"/>
      <c r="BY179" s="59"/>
      <c r="BZ179" s="1262"/>
      <c r="CA179" s="1262"/>
      <c r="CB179" s="1262"/>
    </row>
    <row r="180" spans="1:80" s="29" customFormat="1" ht="12.75" hidden="1" customHeight="1">
      <c r="A180" s="30"/>
      <c r="B180" s="30"/>
      <c r="C180" s="30"/>
      <c r="D180" s="30"/>
      <c r="E180" s="30"/>
      <c r="F180" s="423">
        <v>5</v>
      </c>
      <c r="G180" s="2211" t="s">
        <v>63</v>
      </c>
      <c r="H180" s="2211"/>
      <c r="I180" s="2211"/>
      <c r="J180" s="2211"/>
      <c r="K180" s="2211"/>
      <c r="L180" s="2211"/>
      <c r="M180" s="2211"/>
      <c r="N180" s="2211"/>
      <c r="O180" s="2211"/>
      <c r="P180" s="2211"/>
      <c r="Q180" s="2211"/>
      <c r="R180" s="2211"/>
      <c r="S180" s="2211"/>
      <c r="T180" s="2211"/>
      <c r="U180" s="2211"/>
      <c r="V180" s="2211"/>
      <c r="W180" s="2211"/>
      <c r="X180" s="2211"/>
      <c r="Y180" s="2211"/>
      <c r="Z180" s="2211"/>
      <c r="AA180" s="2211"/>
      <c r="AB180" s="2211"/>
      <c r="AC180" s="2211"/>
      <c r="AD180" s="2211"/>
      <c r="AE180" s="2211"/>
      <c r="AF180" s="2211"/>
      <c r="AG180" s="2211"/>
      <c r="AH180" s="2211"/>
      <c r="AI180" s="2211"/>
      <c r="AJ180" s="2211"/>
      <c r="AK180" s="59"/>
      <c r="AL180" s="1262"/>
      <c r="AM180" s="1262"/>
      <c r="AN180" s="1262"/>
      <c r="AO180" s="32"/>
      <c r="AP180" s="59"/>
      <c r="AQ180" s="59"/>
      <c r="AR180" s="1262"/>
      <c r="AS180" s="1262"/>
      <c r="AT180" s="1262"/>
      <c r="AU180" s="33"/>
      <c r="AV180" s="59"/>
      <c r="AW180" s="59"/>
      <c r="AX180" s="1262"/>
      <c r="AY180" s="1262"/>
      <c r="AZ180" s="1262"/>
      <c r="BA180" s="32"/>
      <c r="BB180" s="59"/>
      <c r="BC180" s="59"/>
      <c r="BD180" s="1262"/>
      <c r="BE180" s="1262"/>
      <c r="BF180" s="1262"/>
      <c r="BG180" s="32"/>
      <c r="BH180" s="59"/>
      <c r="BI180" s="59"/>
      <c r="BJ180" s="1262"/>
      <c r="BK180" s="1262"/>
      <c r="BL180" s="1262"/>
      <c r="BM180" s="32"/>
      <c r="BN180" s="59"/>
      <c r="BO180" s="59"/>
      <c r="BP180" s="1262"/>
      <c r="BQ180" s="1262"/>
      <c r="BR180" s="1262"/>
      <c r="BS180" s="32"/>
      <c r="BT180" s="59"/>
      <c r="BU180" s="1262"/>
      <c r="BV180" s="1262"/>
      <c r="BW180" s="1262"/>
      <c r="BX180" s="32"/>
      <c r="BY180" s="59"/>
      <c r="BZ180" s="1262"/>
      <c r="CA180" s="1262"/>
      <c r="CB180" s="1262"/>
    </row>
    <row r="181" spans="1:80" s="29" customFormat="1" ht="12.75" hidden="1" customHeight="1">
      <c r="A181" s="30"/>
      <c r="B181" s="30"/>
      <c r="C181" s="30"/>
      <c r="D181" s="30"/>
      <c r="E181" s="30"/>
      <c r="F181" s="423">
        <v>6</v>
      </c>
      <c r="G181" s="2211" t="s">
        <v>64</v>
      </c>
      <c r="H181" s="2211"/>
      <c r="I181" s="2211"/>
      <c r="J181" s="2211"/>
      <c r="K181" s="2211"/>
      <c r="L181" s="2211"/>
      <c r="M181" s="2211"/>
      <c r="N181" s="2211"/>
      <c r="O181" s="2211"/>
      <c r="P181" s="2211"/>
      <c r="Q181" s="2211"/>
      <c r="R181" s="2211"/>
      <c r="S181" s="2211"/>
      <c r="T181" s="2211"/>
      <c r="U181" s="2211"/>
      <c r="V181" s="2211"/>
      <c r="W181" s="2211"/>
      <c r="X181" s="2211"/>
      <c r="Y181" s="2211"/>
      <c r="Z181" s="2211"/>
      <c r="AA181" s="2211"/>
      <c r="AB181" s="2211"/>
      <c r="AC181" s="2211"/>
      <c r="AD181" s="2211"/>
      <c r="AE181" s="2211"/>
      <c r="AF181" s="2211"/>
      <c r="AG181" s="2211"/>
      <c r="AH181" s="2211"/>
      <c r="AI181" s="2211"/>
      <c r="AJ181" s="2211"/>
      <c r="AK181" s="59"/>
      <c r="AL181" s="1262"/>
      <c r="AM181" s="1262"/>
      <c r="AN181" s="1262"/>
      <c r="AO181" s="32"/>
      <c r="AP181" s="59"/>
      <c r="AQ181" s="59"/>
      <c r="AR181" s="1262"/>
      <c r="AS181" s="1262"/>
      <c r="AT181" s="1262"/>
      <c r="AU181" s="33"/>
      <c r="AV181" s="59"/>
      <c r="AW181" s="59"/>
      <c r="AX181" s="1262"/>
      <c r="AY181" s="1262"/>
      <c r="AZ181" s="1262"/>
      <c r="BA181" s="32"/>
      <c r="BB181" s="59"/>
      <c r="BC181" s="59"/>
      <c r="BD181" s="1262"/>
      <c r="BE181" s="1262"/>
      <c r="BF181" s="1262"/>
      <c r="BG181" s="32"/>
      <c r="BH181" s="59"/>
      <c r="BI181" s="59"/>
      <c r="BJ181" s="1262"/>
      <c r="BK181" s="1262"/>
      <c r="BL181" s="1262"/>
      <c r="BM181" s="32"/>
      <c r="BN181" s="59"/>
      <c r="BO181" s="59"/>
      <c r="BP181" s="1262"/>
      <c r="BQ181" s="1262"/>
      <c r="BR181" s="1262"/>
      <c r="BS181" s="32"/>
      <c r="BT181" s="59"/>
      <c r="BU181" s="1262"/>
      <c r="BV181" s="1262"/>
      <c r="BW181" s="1262"/>
      <c r="BX181" s="32"/>
      <c r="BY181" s="59"/>
      <c r="BZ181" s="1262"/>
      <c r="CA181" s="1262"/>
      <c r="CB181" s="1262"/>
    </row>
    <row r="182" spans="1:80" s="29" customFormat="1" ht="11.25" hidden="1">
      <c r="A182" s="30"/>
      <c r="B182" s="30"/>
      <c r="C182" s="30"/>
      <c r="D182" s="30"/>
      <c r="E182" s="30"/>
      <c r="F182" s="423">
        <v>7</v>
      </c>
      <c r="G182" s="2212" t="s">
        <v>65</v>
      </c>
      <c r="H182" s="2212"/>
      <c r="I182" s="2212"/>
      <c r="J182" s="2212"/>
      <c r="K182" s="2212"/>
      <c r="L182" s="2212"/>
      <c r="M182" s="2212"/>
      <c r="N182" s="2212"/>
      <c r="O182" s="2212"/>
      <c r="P182" s="2212"/>
      <c r="Q182" s="2212"/>
      <c r="R182" s="2212"/>
      <c r="S182" s="2212"/>
      <c r="T182" s="2212"/>
      <c r="U182" s="2212"/>
      <c r="V182" s="2212"/>
      <c r="W182" s="2212"/>
      <c r="X182" s="2212"/>
      <c r="Y182" s="2212"/>
      <c r="Z182" s="2212"/>
      <c r="AA182" s="2212"/>
      <c r="AB182" s="2212"/>
      <c r="AC182" s="2212"/>
      <c r="AD182" s="2212"/>
      <c r="AE182" s="2212"/>
      <c r="AF182" s="2212"/>
      <c r="AG182" s="2212"/>
      <c r="AH182" s="2212"/>
      <c r="AI182" s="2212"/>
      <c r="AJ182" s="2212"/>
      <c r="AK182" s="60"/>
      <c r="AL182" s="1263"/>
      <c r="AM182" s="1263"/>
      <c r="AN182" s="1263"/>
      <c r="AO182" s="32"/>
      <c r="AP182" s="60"/>
      <c r="AQ182" s="60"/>
      <c r="AR182" s="1263"/>
      <c r="AS182" s="1263"/>
      <c r="AT182" s="1263"/>
      <c r="AU182" s="33"/>
      <c r="AV182" s="60"/>
      <c r="AW182" s="60"/>
      <c r="AX182" s="1263"/>
      <c r="AY182" s="1263"/>
      <c r="AZ182" s="1263"/>
      <c r="BA182" s="32"/>
      <c r="BB182" s="60"/>
      <c r="BC182" s="60"/>
      <c r="BD182" s="1263"/>
      <c r="BE182" s="1263"/>
      <c r="BF182" s="1263"/>
      <c r="BG182" s="32"/>
      <c r="BH182" s="60"/>
      <c r="BI182" s="60"/>
      <c r="BJ182" s="1263"/>
      <c r="BK182" s="1263"/>
      <c r="BL182" s="1263"/>
      <c r="BM182" s="32"/>
      <c r="BN182" s="60"/>
      <c r="BO182" s="60"/>
      <c r="BP182" s="1263"/>
      <c r="BQ182" s="1263"/>
      <c r="BR182" s="1263"/>
      <c r="BS182" s="32"/>
      <c r="BT182" s="60"/>
      <c r="BU182" s="1263"/>
      <c r="BV182" s="1263"/>
      <c r="BW182" s="1263"/>
      <c r="BX182" s="32"/>
      <c r="BY182" s="60"/>
      <c r="BZ182" s="1263"/>
      <c r="CA182" s="1263"/>
      <c r="CB182" s="1263"/>
    </row>
    <row r="183" spans="1:80" s="29" customFormat="1" ht="12.75" hidden="1" customHeight="1">
      <c r="A183" s="30"/>
      <c r="B183" s="30"/>
      <c r="C183" s="30"/>
      <c r="D183" s="30"/>
      <c r="E183" s="30"/>
      <c r="F183" s="423">
        <v>8</v>
      </c>
      <c r="G183" s="2211" t="s">
        <v>66</v>
      </c>
      <c r="H183" s="2211"/>
      <c r="I183" s="2211"/>
      <c r="J183" s="2211"/>
      <c r="K183" s="2211"/>
      <c r="L183" s="2211"/>
      <c r="M183" s="2211"/>
      <c r="N183" s="2211"/>
      <c r="O183" s="2211"/>
      <c r="P183" s="2211"/>
      <c r="Q183" s="2211"/>
      <c r="R183" s="2211"/>
      <c r="S183" s="2211"/>
      <c r="T183" s="2211"/>
      <c r="U183" s="2211"/>
      <c r="V183" s="2211"/>
      <c r="W183" s="2211"/>
      <c r="X183" s="2211"/>
      <c r="Y183" s="2211"/>
      <c r="Z183" s="2211"/>
      <c r="AA183" s="2211"/>
      <c r="AB183" s="2211"/>
      <c r="AC183" s="2211"/>
      <c r="AD183" s="2211"/>
      <c r="AE183" s="2211"/>
      <c r="AF183" s="2211"/>
      <c r="AG183" s="2211"/>
      <c r="AH183" s="2211"/>
      <c r="AI183" s="2211"/>
      <c r="AJ183" s="2211"/>
      <c r="AK183" s="59"/>
      <c r="AL183" s="1262"/>
      <c r="AM183" s="1262"/>
      <c r="AN183" s="1262"/>
      <c r="AO183" s="32"/>
      <c r="AP183" s="59"/>
      <c r="AQ183" s="59"/>
      <c r="AR183" s="1262"/>
      <c r="AS183" s="1262"/>
      <c r="AT183" s="1262"/>
      <c r="AU183" s="33"/>
      <c r="AV183" s="59"/>
      <c r="AW183" s="59"/>
      <c r="AX183" s="1262"/>
      <c r="AY183" s="1262"/>
      <c r="AZ183" s="1262"/>
      <c r="BA183" s="32"/>
      <c r="BB183" s="59"/>
      <c r="BC183" s="59"/>
      <c r="BD183" s="1262"/>
      <c r="BE183" s="1262"/>
      <c r="BF183" s="1262"/>
      <c r="BG183" s="32"/>
      <c r="BH183" s="59"/>
      <c r="BI183" s="59"/>
      <c r="BJ183" s="1262"/>
      <c r="BK183" s="1262"/>
      <c r="BL183" s="1262"/>
      <c r="BM183" s="32"/>
      <c r="BN183" s="59"/>
      <c r="BO183" s="59"/>
      <c r="BP183" s="1262"/>
      <c r="BQ183" s="1262"/>
      <c r="BR183" s="1262"/>
      <c r="BS183" s="32"/>
      <c r="BT183" s="59"/>
      <c r="BU183" s="1262"/>
      <c r="BV183" s="1262"/>
      <c r="BW183" s="1262"/>
      <c r="BX183" s="32"/>
      <c r="BY183" s="59"/>
      <c r="BZ183" s="1262"/>
      <c r="CA183" s="1262"/>
      <c r="CB183" s="1262"/>
    </row>
    <row r="184" spans="1:80" s="29" customFormat="1" ht="12.75" hidden="1" customHeight="1">
      <c r="A184" s="30"/>
      <c r="B184" s="30"/>
      <c r="C184" s="30"/>
      <c r="D184" s="30"/>
      <c r="E184" s="30"/>
      <c r="F184" s="423">
        <v>9</v>
      </c>
      <c r="G184" s="2217" t="s">
        <v>67</v>
      </c>
      <c r="H184" s="2217"/>
      <c r="I184" s="2217"/>
      <c r="J184" s="2217"/>
      <c r="K184" s="2217"/>
      <c r="L184" s="2217"/>
      <c r="M184" s="2217"/>
      <c r="N184" s="2217"/>
      <c r="O184" s="2217"/>
      <c r="P184" s="2217"/>
      <c r="Q184" s="2217"/>
      <c r="R184" s="2217"/>
      <c r="S184" s="2217"/>
      <c r="T184" s="2217"/>
      <c r="U184" s="2217"/>
      <c r="V184" s="2217"/>
      <c r="W184" s="2217"/>
      <c r="X184" s="2217"/>
      <c r="Y184" s="2217"/>
      <c r="Z184" s="2217"/>
      <c r="AA184" s="2217"/>
      <c r="AB184" s="2217"/>
      <c r="AC184" s="2217"/>
      <c r="AD184" s="2217"/>
      <c r="AE184" s="2217"/>
      <c r="AF184" s="2217"/>
      <c r="AG184" s="2217"/>
      <c r="AH184" s="2217"/>
      <c r="AI184" s="2217"/>
      <c r="AJ184" s="2217"/>
      <c r="AK184" s="61"/>
      <c r="AL184" s="1266"/>
      <c r="AM184" s="1266"/>
      <c r="AN184" s="1266"/>
      <c r="AO184" s="32"/>
      <c r="AP184" s="61"/>
      <c r="AQ184" s="61"/>
      <c r="AR184" s="1266"/>
      <c r="AS184" s="1266"/>
      <c r="AT184" s="1266"/>
      <c r="AU184" s="33"/>
      <c r="AV184" s="61"/>
      <c r="AW184" s="61"/>
      <c r="AX184" s="1266"/>
      <c r="AY184" s="1266"/>
      <c r="AZ184" s="1266"/>
      <c r="BA184" s="32"/>
      <c r="BB184" s="61"/>
      <c r="BC184" s="61"/>
      <c r="BD184" s="1266"/>
      <c r="BE184" s="1266"/>
      <c r="BF184" s="1266"/>
      <c r="BG184" s="32"/>
      <c r="BH184" s="61"/>
      <c r="BI184" s="61"/>
      <c r="BJ184" s="1266"/>
      <c r="BK184" s="1266"/>
      <c r="BL184" s="1266"/>
      <c r="BM184" s="32"/>
      <c r="BN184" s="61"/>
      <c r="BO184" s="61"/>
      <c r="BP184" s="1266"/>
      <c r="BQ184" s="1266"/>
      <c r="BR184" s="1266"/>
      <c r="BS184" s="32"/>
      <c r="BT184" s="61"/>
      <c r="BU184" s="1266"/>
      <c r="BV184" s="1266"/>
      <c r="BW184" s="1266"/>
      <c r="BX184" s="32"/>
      <c r="BY184" s="61"/>
      <c r="BZ184" s="1266"/>
      <c r="CA184" s="1266"/>
      <c r="CB184" s="1266"/>
    </row>
    <row r="185" spans="1:80" s="29" customFormat="1" ht="12.75" hidden="1" customHeight="1">
      <c r="A185" s="30"/>
      <c r="B185" s="30"/>
      <c r="C185" s="30"/>
      <c r="D185" s="30"/>
      <c r="E185" s="30"/>
      <c r="F185" s="423">
        <v>10</v>
      </c>
      <c r="G185" s="2211" t="s">
        <v>68</v>
      </c>
      <c r="H185" s="2211"/>
      <c r="I185" s="2211"/>
      <c r="J185" s="2211"/>
      <c r="K185" s="2211"/>
      <c r="L185" s="2211"/>
      <c r="M185" s="2211"/>
      <c r="N185" s="2211"/>
      <c r="O185" s="2211"/>
      <c r="P185" s="2211"/>
      <c r="Q185" s="2211"/>
      <c r="R185" s="2211"/>
      <c r="S185" s="2211"/>
      <c r="T185" s="2211"/>
      <c r="U185" s="2211"/>
      <c r="V185" s="2211"/>
      <c r="W185" s="2211"/>
      <c r="X185" s="2211"/>
      <c r="Y185" s="2211"/>
      <c r="Z185" s="2211"/>
      <c r="AA185" s="2211"/>
      <c r="AB185" s="2211"/>
      <c r="AC185" s="2211"/>
      <c r="AD185" s="2211"/>
      <c r="AE185" s="2211"/>
      <c r="AF185" s="2211"/>
      <c r="AG185" s="2211"/>
      <c r="AH185" s="2211"/>
      <c r="AI185" s="2211"/>
      <c r="AJ185" s="2211"/>
      <c r="AK185" s="59"/>
      <c r="AL185" s="1262"/>
      <c r="AM185" s="1262"/>
      <c r="AN185" s="1262"/>
      <c r="AO185" s="32"/>
      <c r="AP185" s="59"/>
      <c r="AQ185" s="59"/>
      <c r="AR185" s="1262"/>
      <c r="AS185" s="1262"/>
      <c r="AT185" s="1262"/>
      <c r="AU185" s="33"/>
      <c r="AV185" s="59"/>
      <c r="AW185" s="59"/>
      <c r="AX185" s="1262"/>
      <c r="AY185" s="1262"/>
      <c r="AZ185" s="1262"/>
      <c r="BA185" s="32"/>
      <c r="BB185" s="59"/>
      <c r="BC185" s="59"/>
      <c r="BD185" s="1262"/>
      <c r="BE185" s="1262"/>
      <c r="BF185" s="1262"/>
      <c r="BG185" s="32"/>
      <c r="BH185" s="59"/>
      <c r="BI185" s="59"/>
      <c r="BJ185" s="1262"/>
      <c r="BK185" s="1262"/>
      <c r="BL185" s="1262"/>
      <c r="BM185" s="32"/>
      <c r="BN185" s="59"/>
      <c r="BO185" s="59"/>
      <c r="BP185" s="1262"/>
      <c r="BQ185" s="1262"/>
      <c r="BR185" s="1262"/>
      <c r="BS185" s="32"/>
      <c r="BT185" s="59"/>
      <c r="BU185" s="1262"/>
      <c r="BV185" s="1262"/>
      <c r="BW185" s="1262"/>
      <c r="BX185" s="32"/>
      <c r="BY185" s="59"/>
      <c r="BZ185" s="1262"/>
      <c r="CA185" s="1262"/>
      <c r="CB185" s="1262"/>
    </row>
    <row r="186" spans="1:80" s="29" customFormat="1" ht="12.75" hidden="1" customHeight="1">
      <c r="A186" s="30"/>
      <c r="B186" s="30"/>
      <c r="C186" s="30"/>
      <c r="D186" s="30"/>
      <c r="E186" s="30"/>
      <c r="F186" s="423">
        <v>11</v>
      </c>
      <c r="G186" s="2211" t="s">
        <v>69</v>
      </c>
      <c r="H186" s="2211"/>
      <c r="I186" s="2211"/>
      <c r="J186" s="2211"/>
      <c r="K186" s="2211"/>
      <c r="L186" s="2211"/>
      <c r="M186" s="2211"/>
      <c r="N186" s="2211"/>
      <c r="O186" s="2211"/>
      <c r="P186" s="2211"/>
      <c r="Q186" s="2211"/>
      <c r="R186" s="2211"/>
      <c r="S186" s="2211"/>
      <c r="T186" s="2211"/>
      <c r="U186" s="2211"/>
      <c r="V186" s="2211"/>
      <c r="W186" s="2211"/>
      <c r="X186" s="2211"/>
      <c r="Y186" s="2211"/>
      <c r="Z186" s="2211"/>
      <c r="AA186" s="2211"/>
      <c r="AB186" s="2211"/>
      <c r="AC186" s="2211"/>
      <c r="AD186" s="2211"/>
      <c r="AE186" s="2211"/>
      <c r="AF186" s="2211"/>
      <c r="AG186" s="2211"/>
      <c r="AH186" s="2211"/>
      <c r="AI186" s="2211"/>
      <c r="AJ186" s="2211"/>
      <c r="AK186" s="59"/>
      <c r="AL186" s="1262"/>
      <c r="AM186" s="1262"/>
      <c r="AN186" s="1262"/>
      <c r="AO186" s="32"/>
      <c r="AP186" s="59"/>
      <c r="AQ186" s="59"/>
      <c r="AR186" s="1262"/>
      <c r="AS186" s="1262"/>
      <c r="AT186" s="1262"/>
      <c r="AU186" s="33"/>
      <c r="AV186" s="59"/>
      <c r="AW186" s="59"/>
      <c r="AX186" s="1262"/>
      <c r="AY186" s="1262"/>
      <c r="AZ186" s="1262"/>
      <c r="BA186" s="32"/>
      <c r="BB186" s="59"/>
      <c r="BC186" s="59"/>
      <c r="BD186" s="1262"/>
      <c r="BE186" s="1262"/>
      <c r="BF186" s="1262"/>
      <c r="BG186" s="32"/>
      <c r="BH186" s="59"/>
      <c r="BI186" s="59"/>
      <c r="BJ186" s="1262"/>
      <c r="BK186" s="1262"/>
      <c r="BL186" s="1262"/>
      <c r="BM186" s="32"/>
      <c r="BN186" s="59"/>
      <c r="BO186" s="59"/>
      <c r="BP186" s="1262"/>
      <c r="BQ186" s="1262"/>
      <c r="BR186" s="1262"/>
      <c r="BS186" s="32"/>
      <c r="BT186" s="59"/>
      <c r="BU186" s="1262"/>
      <c r="BV186" s="1262"/>
      <c r="BW186" s="1262"/>
      <c r="BX186" s="32"/>
      <c r="BY186" s="59"/>
      <c r="BZ186" s="1262"/>
      <c r="CA186" s="1262"/>
      <c r="CB186" s="1262"/>
    </row>
    <row r="187" spans="1:80" s="29" customFormat="1" ht="12.75" hidden="1" customHeight="1">
      <c r="A187" s="30"/>
      <c r="B187" s="30"/>
      <c r="C187" s="30"/>
      <c r="D187" s="30"/>
      <c r="E187" s="30"/>
      <c r="F187" s="423">
        <v>12</v>
      </c>
      <c r="G187" s="2211" t="s">
        <v>70</v>
      </c>
      <c r="H187" s="2211"/>
      <c r="I187" s="2211"/>
      <c r="J187" s="2211"/>
      <c r="K187" s="2211"/>
      <c r="L187" s="2211"/>
      <c r="M187" s="2211"/>
      <c r="N187" s="2211"/>
      <c r="O187" s="2211"/>
      <c r="P187" s="2211"/>
      <c r="Q187" s="2211"/>
      <c r="R187" s="2211"/>
      <c r="S187" s="2211"/>
      <c r="T187" s="2211"/>
      <c r="U187" s="2211"/>
      <c r="V187" s="2211"/>
      <c r="W187" s="2211"/>
      <c r="X187" s="2211"/>
      <c r="Y187" s="2211"/>
      <c r="Z187" s="2211"/>
      <c r="AA187" s="2211"/>
      <c r="AB187" s="2211"/>
      <c r="AC187" s="2211"/>
      <c r="AD187" s="2211"/>
      <c r="AE187" s="2211"/>
      <c r="AF187" s="2211"/>
      <c r="AG187" s="2211"/>
      <c r="AH187" s="2211"/>
      <c r="AI187" s="2211"/>
      <c r="AJ187" s="2211"/>
      <c r="AK187" s="59"/>
      <c r="AL187" s="1262"/>
      <c r="AM187" s="1262"/>
      <c r="AN187" s="1262"/>
      <c r="AO187" s="32"/>
      <c r="AP187" s="59"/>
      <c r="AQ187" s="59"/>
      <c r="AR187" s="1262"/>
      <c r="AS187" s="1262"/>
      <c r="AT187" s="1262"/>
      <c r="AU187" s="33"/>
      <c r="AV187" s="59"/>
      <c r="AW187" s="59"/>
      <c r="AX187" s="1262"/>
      <c r="AY187" s="1262"/>
      <c r="AZ187" s="1262"/>
      <c r="BA187" s="32"/>
      <c r="BB187" s="59"/>
      <c r="BC187" s="59"/>
      <c r="BD187" s="1262"/>
      <c r="BE187" s="1262"/>
      <c r="BF187" s="1262"/>
      <c r="BG187" s="32"/>
      <c r="BH187" s="59"/>
      <c r="BI187" s="59"/>
      <c r="BJ187" s="1262"/>
      <c r="BK187" s="1262"/>
      <c r="BL187" s="1262"/>
      <c r="BM187" s="32"/>
      <c r="BN187" s="59"/>
      <c r="BO187" s="59"/>
      <c r="BP187" s="1262"/>
      <c r="BQ187" s="1262"/>
      <c r="BR187" s="1262"/>
      <c r="BS187" s="32"/>
      <c r="BT187" s="59"/>
      <c r="BU187" s="1262"/>
      <c r="BV187" s="1262"/>
      <c r="BW187" s="1262"/>
      <c r="BX187" s="32"/>
      <c r="BY187" s="59"/>
      <c r="BZ187" s="1262"/>
      <c r="CA187" s="1262"/>
      <c r="CB187" s="1262"/>
    </row>
    <row r="188" spans="1:80" s="29" customFormat="1" ht="12.75" hidden="1" customHeight="1">
      <c r="A188" s="30"/>
      <c r="B188" s="30"/>
      <c r="C188" s="30"/>
      <c r="D188" s="30"/>
      <c r="E188" s="30"/>
      <c r="F188" s="423">
        <v>13</v>
      </c>
      <c r="G188" s="2217" t="s">
        <v>71</v>
      </c>
      <c r="H188" s="2217"/>
      <c r="I188" s="2217"/>
      <c r="J188" s="2217"/>
      <c r="K188" s="2217"/>
      <c r="L188" s="2217"/>
      <c r="M188" s="2217"/>
      <c r="N188" s="2217"/>
      <c r="O188" s="2217"/>
      <c r="P188" s="2217"/>
      <c r="Q188" s="2217"/>
      <c r="R188" s="2217"/>
      <c r="S188" s="2217"/>
      <c r="T188" s="2217"/>
      <c r="U188" s="2217"/>
      <c r="V188" s="2217"/>
      <c r="W188" s="2217"/>
      <c r="X188" s="2217"/>
      <c r="Y188" s="2217"/>
      <c r="Z188" s="2217"/>
      <c r="AA188" s="2217"/>
      <c r="AB188" s="2217"/>
      <c r="AC188" s="2217"/>
      <c r="AD188" s="2217"/>
      <c r="AE188" s="2217"/>
      <c r="AF188" s="2217"/>
      <c r="AG188" s="2217"/>
      <c r="AH188" s="2217"/>
      <c r="AI188" s="2217"/>
      <c r="AJ188" s="2217"/>
      <c r="AK188" s="61"/>
      <c r="AL188" s="1266"/>
      <c r="AM188" s="1266"/>
      <c r="AN188" s="1266"/>
      <c r="AO188" s="32"/>
      <c r="AP188" s="61"/>
      <c r="AQ188" s="61"/>
      <c r="AR188" s="1266"/>
      <c r="AS188" s="1266"/>
      <c r="AT188" s="1266"/>
      <c r="AU188" s="33"/>
      <c r="AV188" s="61"/>
      <c r="AW188" s="61"/>
      <c r="AX188" s="1266"/>
      <c r="AY188" s="1266"/>
      <c r="AZ188" s="1266"/>
      <c r="BA188" s="32"/>
      <c r="BB188" s="61"/>
      <c r="BC188" s="61"/>
      <c r="BD188" s="1266"/>
      <c r="BE188" s="1266"/>
      <c r="BF188" s="1266"/>
      <c r="BG188" s="32"/>
      <c r="BH188" s="61"/>
      <c r="BI188" s="61"/>
      <c r="BJ188" s="1266"/>
      <c r="BK188" s="1266"/>
      <c r="BL188" s="1266"/>
      <c r="BM188" s="32"/>
      <c r="BN188" s="61"/>
      <c r="BO188" s="61"/>
      <c r="BP188" s="1266"/>
      <c r="BQ188" s="1266"/>
      <c r="BR188" s="1266"/>
      <c r="BS188" s="32"/>
      <c r="BT188" s="61"/>
      <c r="BU188" s="1266"/>
      <c r="BV188" s="1266"/>
      <c r="BW188" s="1266"/>
      <c r="BX188" s="32"/>
      <c r="BY188" s="61"/>
      <c r="BZ188" s="1266"/>
      <c r="CA188" s="1266"/>
      <c r="CB188" s="1266"/>
    </row>
    <row r="189" spans="1:80" s="29" customFormat="1" ht="12.75" hidden="1" customHeight="1">
      <c r="A189" s="30"/>
      <c r="B189" s="30"/>
      <c r="C189" s="30"/>
      <c r="D189" s="30"/>
      <c r="E189" s="30"/>
      <c r="F189" s="423"/>
      <c r="G189" s="2216" t="s">
        <v>42</v>
      </c>
      <c r="H189" s="2216"/>
      <c r="I189" s="2216"/>
      <c r="J189" s="2216"/>
      <c r="K189" s="2216"/>
      <c r="L189" s="2216"/>
      <c r="M189" s="2216"/>
      <c r="N189" s="2216"/>
      <c r="O189" s="2216"/>
      <c r="P189" s="2216"/>
      <c r="Q189" s="2216"/>
      <c r="R189" s="2216"/>
      <c r="S189" s="2216"/>
      <c r="T189" s="2216"/>
      <c r="U189" s="2216"/>
      <c r="V189" s="2216"/>
      <c r="W189" s="2216"/>
      <c r="X189" s="2216"/>
      <c r="Y189" s="2216"/>
      <c r="Z189" s="2216"/>
      <c r="AA189" s="2216"/>
      <c r="AB189" s="2216"/>
      <c r="AC189" s="2216"/>
      <c r="AD189" s="2216"/>
      <c r="AE189" s="2216"/>
      <c r="AF189" s="2216"/>
      <c r="AG189" s="2216"/>
      <c r="AH189" s="2216"/>
      <c r="AI189" s="2216"/>
      <c r="AJ189" s="2216"/>
      <c r="AK189" s="58"/>
      <c r="AL189" s="1265"/>
      <c r="AM189" s="1265"/>
      <c r="AN189" s="1265"/>
      <c r="AO189" s="32"/>
      <c r="AP189" s="58"/>
      <c r="AQ189" s="58"/>
      <c r="AR189" s="1265"/>
      <c r="AS189" s="1265"/>
      <c r="AT189" s="1265"/>
      <c r="AU189" s="33"/>
      <c r="AV189" s="58"/>
      <c r="AW189" s="58"/>
      <c r="AX189" s="1265"/>
      <c r="AY189" s="1265"/>
      <c r="AZ189" s="1265"/>
      <c r="BA189" s="32"/>
      <c r="BB189" s="58"/>
      <c r="BC189" s="58"/>
      <c r="BD189" s="1265"/>
      <c r="BE189" s="1265"/>
      <c r="BF189" s="1265"/>
      <c r="BG189" s="32"/>
      <c r="BH189" s="58"/>
      <c r="BI189" s="58"/>
      <c r="BJ189" s="1265"/>
      <c r="BK189" s="1265"/>
      <c r="BL189" s="1265"/>
      <c r="BM189" s="32"/>
      <c r="BN189" s="58"/>
      <c r="BO189" s="58"/>
      <c r="BP189" s="1265"/>
      <c r="BQ189" s="1265"/>
      <c r="BR189" s="1265"/>
      <c r="BS189" s="32"/>
      <c r="BT189" s="58"/>
      <c r="BU189" s="1265"/>
      <c r="BV189" s="1265"/>
      <c r="BW189" s="1265"/>
      <c r="BX189" s="32"/>
      <c r="BY189" s="58"/>
      <c r="BZ189" s="1265"/>
      <c r="CA189" s="1265"/>
      <c r="CB189" s="1265"/>
    </row>
    <row r="190" spans="1:80" s="29" customFormat="1" ht="12.75" hidden="1" customHeight="1">
      <c r="A190" s="30"/>
      <c r="B190" s="30"/>
      <c r="C190" s="30"/>
      <c r="D190" s="30"/>
      <c r="E190" s="30"/>
      <c r="F190" s="423">
        <v>1</v>
      </c>
      <c r="G190" s="2211" t="s">
        <v>72</v>
      </c>
      <c r="H190" s="2211"/>
      <c r="I190" s="2211"/>
      <c r="J190" s="2211"/>
      <c r="K190" s="2211"/>
      <c r="L190" s="2211"/>
      <c r="M190" s="2211"/>
      <c r="N190" s="2211"/>
      <c r="O190" s="2211"/>
      <c r="P190" s="2211"/>
      <c r="Q190" s="2211"/>
      <c r="R190" s="2211"/>
      <c r="S190" s="2211"/>
      <c r="T190" s="2211"/>
      <c r="U190" s="2211"/>
      <c r="V190" s="2211"/>
      <c r="W190" s="2211"/>
      <c r="X190" s="2211"/>
      <c r="Y190" s="2211"/>
      <c r="Z190" s="2211"/>
      <c r="AA190" s="2211"/>
      <c r="AB190" s="2211"/>
      <c r="AC190" s="2211"/>
      <c r="AD190" s="2211"/>
      <c r="AE190" s="2211"/>
      <c r="AF190" s="2211"/>
      <c r="AG190" s="2211"/>
      <c r="AH190" s="2211"/>
      <c r="AI190" s="2211"/>
      <c r="AJ190" s="2211"/>
      <c r="AK190" s="59"/>
      <c r="AL190" s="1262"/>
      <c r="AM190" s="1262"/>
      <c r="AN190" s="1262"/>
      <c r="AO190" s="32"/>
      <c r="AP190" s="59"/>
      <c r="AQ190" s="59"/>
      <c r="AR190" s="1262"/>
      <c r="AS190" s="1262"/>
      <c r="AT190" s="1262"/>
      <c r="AU190" s="33"/>
      <c r="AV190" s="59"/>
      <c r="AW190" s="59"/>
      <c r="AX190" s="1262"/>
      <c r="AY190" s="1262"/>
      <c r="AZ190" s="1262"/>
      <c r="BA190" s="32"/>
      <c r="BB190" s="59"/>
      <c r="BC190" s="59"/>
      <c r="BD190" s="1262"/>
      <c r="BE190" s="1262"/>
      <c r="BF190" s="1262"/>
      <c r="BG190" s="32"/>
      <c r="BH190" s="59"/>
      <c r="BI190" s="59"/>
      <c r="BJ190" s="1262"/>
      <c r="BK190" s="1262"/>
      <c r="BL190" s="1262"/>
      <c r="BM190" s="32"/>
      <c r="BN190" s="59"/>
      <c r="BO190" s="59"/>
      <c r="BP190" s="1262"/>
      <c r="BQ190" s="1262"/>
      <c r="BR190" s="1262"/>
      <c r="BS190" s="32"/>
      <c r="BT190" s="59"/>
      <c r="BU190" s="1262"/>
      <c r="BV190" s="1262"/>
      <c r="BW190" s="1262"/>
      <c r="BX190" s="32"/>
      <c r="BY190" s="59"/>
      <c r="BZ190" s="1262"/>
      <c r="CA190" s="1262"/>
      <c r="CB190" s="1262"/>
    </row>
    <row r="191" spans="1:80" s="29" customFormat="1" ht="11.25" hidden="1">
      <c r="A191" s="30"/>
      <c r="B191" s="30"/>
      <c r="C191" s="30"/>
      <c r="D191" s="30"/>
      <c r="E191" s="30"/>
      <c r="F191" s="423">
        <v>2</v>
      </c>
      <c r="G191" s="2212" t="s">
        <v>73</v>
      </c>
      <c r="H191" s="2212"/>
      <c r="I191" s="2212"/>
      <c r="J191" s="2212"/>
      <c r="K191" s="2212"/>
      <c r="L191" s="2212"/>
      <c r="M191" s="2212"/>
      <c r="N191" s="2212"/>
      <c r="O191" s="2212"/>
      <c r="P191" s="2212"/>
      <c r="Q191" s="2212"/>
      <c r="R191" s="2212"/>
      <c r="S191" s="2212"/>
      <c r="T191" s="2212"/>
      <c r="U191" s="2212"/>
      <c r="V191" s="2212"/>
      <c r="W191" s="2212"/>
      <c r="X191" s="2212"/>
      <c r="Y191" s="2212"/>
      <c r="Z191" s="2212"/>
      <c r="AA191" s="2212"/>
      <c r="AB191" s="2212"/>
      <c r="AC191" s="2212"/>
      <c r="AD191" s="2212"/>
      <c r="AE191" s="2212"/>
      <c r="AF191" s="2212"/>
      <c r="AG191" s="2212"/>
      <c r="AH191" s="2212"/>
      <c r="AI191" s="2212"/>
      <c r="AJ191" s="2212"/>
      <c r="AK191" s="60"/>
      <c r="AL191" s="1263"/>
      <c r="AM191" s="1263"/>
      <c r="AN191" s="1263"/>
      <c r="AO191" s="32"/>
      <c r="AP191" s="60"/>
      <c r="AQ191" s="60"/>
      <c r="AR191" s="1263"/>
      <c r="AS191" s="1263"/>
      <c r="AT191" s="1263"/>
      <c r="AU191" s="33"/>
      <c r="AV191" s="60"/>
      <c r="AW191" s="60"/>
      <c r="AX191" s="1263"/>
      <c r="AY191" s="1263"/>
      <c r="AZ191" s="1263"/>
      <c r="BA191" s="32"/>
      <c r="BB191" s="60"/>
      <c r="BC191" s="60"/>
      <c r="BD191" s="1263"/>
      <c r="BE191" s="1263"/>
      <c r="BF191" s="1263"/>
      <c r="BG191" s="32"/>
      <c r="BH191" s="60"/>
      <c r="BI191" s="60"/>
      <c r="BJ191" s="1263"/>
      <c r="BK191" s="1263"/>
      <c r="BL191" s="1263"/>
      <c r="BM191" s="32"/>
      <c r="BN191" s="60"/>
      <c r="BO191" s="60"/>
      <c r="BP191" s="1263"/>
      <c r="BQ191" s="1263"/>
      <c r="BR191" s="1263"/>
      <c r="BS191" s="32"/>
      <c r="BT191" s="60"/>
      <c r="BU191" s="1263"/>
      <c r="BV191" s="1263"/>
      <c r="BW191" s="1263"/>
      <c r="BX191" s="32"/>
      <c r="BY191" s="60"/>
      <c r="BZ191" s="1263"/>
      <c r="CA191" s="1263"/>
      <c r="CB191" s="1263"/>
    </row>
    <row r="192" spans="1:80" s="29" customFormat="1" ht="12.75" hidden="1" customHeight="1">
      <c r="A192" s="30"/>
      <c r="B192" s="30"/>
      <c r="C192" s="30"/>
      <c r="D192" s="30"/>
      <c r="E192" s="30"/>
      <c r="F192" s="423">
        <v>3</v>
      </c>
      <c r="G192" s="2211" t="s">
        <v>74</v>
      </c>
      <c r="H192" s="2211"/>
      <c r="I192" s="2211"/>
      <c r="J192" s="2211"/>
      <c r="K192" s="2211"/>
      <c r="L192" s="2211"/>
      <c r="M192" s="2211"/>
      <c r="N192" s="2211"/>
      <c r="O192" s="2211"/>
      <c r="P192" s="2211"/>
      <c r="Q192" s="2211"/>
      <c r="R192" s="2211"/>
      <c r="S192" s="2211"/>
      <c r="T192" s="2211"/>
      <c r="U192" s="2211"/>
      <c r="V192" s="2211"/>
      <c r="W192" s="2211"/>
      <c r="X192" s="2211"/>
      <c r="Y192" s="2211"/>
      <c r="Z192" s="2211"/>
      <c r="AA192" s="2211"/>
      <c r="AB192" s="2211"/>
      <c r="AC192" s="2211"/>
      <c r="AD192" s="2211"/>
      <c r="AE192" s="2211"/>
      <c r="AF192" s="2211"/>
      <c r="AG192" s="2211"/>
      <c r="AH192" s="2211"/>
      <c r="AI192" s="2211"/>
      <c r="AJ192" s="2211"/>
      <c r="AK192" s="59"/>
      <c r="AL192" s="1262"/>
      <c r="AM192" s="1262"/>
      <c r="AN192" s="1262"/>
      <c r="AO192" s="32"/>
      <c r="AP192" s="59"/>
      <c r="AQ192" s="59"/>
      <c r="AR192" s="1262"/>
      <c r="AS192" s="1262"/>
      <c r="AT192" s="1262"/>
      <c r="AU192" s="33"/>
      <c r="AV192" s="59"/>
      <c r="AW192" s="59"/>
      <c r="AX192" s="1262"/>
      <c r="AY192" s="1262"/>
      <c r="AZ192" s="1262"/>
      <c r="BA192" s="32"/>
      <c r="BB192" s="59"/>
      <c r="BC192" s="59"/>
      <c r="BD192" s="1262"/>
      <c r="BE192" s="1262"/>
      <c r="BF192" s="1262"/>
      <c r="BG192" s="32"/>
      <c r="BH192" s="59"/>
      <c r="BI192" s="59"/>
      <c r="BJ192" s="1262"/>
      <c r="BK192" s="1262"/>
      <c r="BL192" s="1262"/>
      <c r="BM192" s="32"/>
      <c r="BN192" s="59"/>
      <c r="BO192" s="59"/>
      <c r="BP192" s="1262"/>
      <c r="BQ192" s="1262"/>
      <c r="BR192" s="1262"/>
      <c r="BS192" s="32"/>
      <c r="BT192" s="59"/>
      <c r="BU192" s="1262"/>
      <c r="BV192" s="1262"/>
      <c r="BW192" s="1262"/>
      <c r="BX192" s="32"/>
      <c r="BY192" s="59"/>
      <c r="BZ192" s="1262"/>
      <c r="CA192" s="1262"/>
      <c r="CB192" s="1262"/>
    </row>
    <row r="193" spans="1:94" s="29" customFormat="1" ht="12.75" hidden="1" customHeight="1">
      <c r="A193" s="30"/>
      <c r="B193" s="30"/>
      <c r="C193" s="30"/>
      <c r="D193" s="30"/>
      <c r="E193" s="30"/>
      <c r="F193" s="423"/>
      <c r="G193" s="2216" t="s">
        <v>43</v>
      </c>
      <c r="H193" s="2216"/>
      <c r="I193" s="2216"/>
      <c r="J193" s="2216"/>
      <c r="K193" s="2216"/>
      <c r="L193" s="2216"/>
      <c r="M193" s="2216"/>
      <c r="N193" s="2216"/>
      <c r="O193" s="2216"/>
      <c r="P193" s="2216"/>
      <c r="Q193" s="2216"/>
      <c r="R193" s="2216"/>
      <c r="S193" s="2216"/>
      <c r="T193" s="2216"/>
      <c r="U193" s="2216"/>
      <c r="V193" s="2216"/>
      <c r="W193" s="2216"/>
      <c r="X193" s="2216"/>
      <c r="Y193" s="2216"/>
      <c r="Z193" s="2216"/>
      <c r="AA193" s="2216"/>
      <c r="AB193" s="2216"/>
      <c r="AC193" s="2216"/>
      <c r="AD193" s="2216"/>
      <c r="AE193" s="2216"/>
      <c r="AF193" s="2216"/>
      <c r="AG193" s="2216"/>
      <c r="AH193" s="2216"/>
      <c r="AI193" s="2216"/>
      <c r="AJ193" s="2216"/>
      <c r="AK193" s="58"/>
      <c r="AL193" s="1265"/>
      <c r="AM193" s="1265"/>
      <c r="AN193" s="1265"/>
      <c r="AO193" s="32"/>
      <c r="AP193" s="58"/>
      <c r="AQ193" s="58"/>
      <c r="AR193" s="1265"/>
      <c r="AS193" s="1265"/>
      <c r="AT193" s="1265"/>
      <c r="AU193" s="33"/>
      <c r="AV193" s="58"/>
      <c r="AW193" s="58"/>
      <c r="AX193" s="1265"/>
      <c r="AY193" s="1265"/>
      <c r="AZ193" s="1265"/>
      <c r="BA193" s="32"/>
      <c r="BB193" s="58"/>
      <c r="BC193" s="58"/>
      <c r="BD193" s="1265"/>
      <c r="BE193" s="1265"/>
      <c r="BF193" s="1265"/>
      <c r="BG193" s="32"/>
      <c r="BH193" s="58"/>
      <c r="BI193" s="58"/>
      <c r="BJ193" s="1265"/>
      <c r="BK193" s="1265"/>
      <c r="BL193" s="1265"/>
      <c r="BM193" s="32"/>
      <c r="BN193" s="58"/>
      <c r="BO193" s="58"/>
      <c r="BP193" s="1265"/>
      <c r="BQ193" s="1265"/>
      <c r="BR193" s="1265"/>
      <c r="BS193" s="32"/>
      <c r="BT193" s="58"/>
      <c r="BU193" s="1265"/>
      <c r="BV193" s="1265"/>
      <c r="BW193" s="1265"/>
      <c r="BX193" s="32"/>
      <c r="BY193" s="58"/>
      <c r="BZ193" s="1265"/>
      <c r="CA193" s="1265"/>
      <c r="CB193" s="1265"/>
    </row>
    <row r="194" spans="1:94" s="29" customFormat="1" ht="12.75" hidden="1" customHeight="1">
      <c r="A194" s="30"/>
      <c r="B194" s="30"/>
      <c r="C194" s="30"/>
      <c r="D194" s="30"/>
      <c r="E194" s="30"/>
      <c r="F194" s="423">
        <v>1</v>
      </c>
      <c r="G194" s="2211" t="s">
        <v>75</v>
      </c>
      <c r="H194" s="2211"/>
      <c r="I194" s="2211"/>
      <c r="J194" s="2211"/>
      <c r="K194" s="2211"/>
      <c r="L194" s="2211"/>
      <c r="M194" s="2211"/>
      <c r="N194" s="2211"/>
      <c r="O194" s="2211"/>
      <c r="P194" s="2211"/>
      <c r="Q194" s="2211"/>
      <c r="R194" s="2211"/>
      <c r="S194" s="2211"/>
      <c r="T194" s="2211"/>
      <c r="U194" s="2211"/>
      <c r="V194" s="2211"/>
      <c r="W194" s="2211"/>
      <c r="X194" s="2211"/>
      <c r="Y194" s="2211"/>
      <c r="Z194" s="2211"/>
      <c r="AA194" s="2211"/>
      <c r="AB194" s="2211"/>
      <c r="AC194" s="2211"/>
      <c r="AD194" s="2211"/>
      <c r="AE194" s="2211"/>
      <c r="AF194" s="2211"/>
      <c r="AG194" s="2211"/>
      <c r="AH194" s="2211"/>
      <c r="AI194" s="2211"/>
      <c r="AJ194" s="2211"/>
      <c r="AK194" s="59"/>
      <c r="AL194" s="1262"/>
      <c r="AM194" s="1262"/>
      <c r="AN194" s="1262"/>
      <c r="AO194" s="32"/>
      <c r="AP194" s="59"/>
      <c r="AQ194" s="59"/>
      <c r="AR194" s="1262"/>
      <c r="AS194" s="1262"/>
      <c r="AT194" s="1262"/>
      <c r="AU194" s="33"/>
      <c r="AV194" s="59"/>
      <c r="AW194" s="59"/>
      <c r="AX194" s="1262"/>
      <c r="AY194" s="1262"/>
      <c r="AZ194" s="1262"/>
      <c r="BA194" s="32"/>
      <c r="BB194" s="59"/>
      <c r="BC194" s="59"/>
      <c r="BD194" s="1262"/>
      <c r="BE194" s="1262"/>
      <c r="BF194" s="1262"/>
      <c r="BG194" s="32"/>
      <c r="BH194" s="59"/>
      <c r="BI194" s="59"/>
      <c r="BJ194" s="1262"/>
      <c r="BK194" s="1262"/>
      <c r="BL194" s="1262"/>
      <c r="BM194" s="32"/>
      <c r="BN194" s="59"/>
      <c r="BO194" s="59"/>
      <c r="BP194" s="1262"/>
      <c r="BQ194" s="1262"/>
      <c r="BR194" s="1262"/>
      <c r="BS194" s="32"/>
      <c r="BT194" s="59"/>
      <c r="BU194" s="1262"/>
      <c r="BV194" s="1262"/>
      <c r="BW194" s="1262"/>
      <c r="BX194" s="32"/>
      <c r="BY194" s="59"/>
      <c r="BZ194" s="1262"/>
      <c r="CA194" s="1262"/>
      <c r="CB194" s="1262"/>
      <c r="CC194" s="15"/>
      <c r="CD194" s="15"/>
      <c r="CE194" s="15"/>
      <c r="CF194" s="15"/>
      <c r="CG194" s="15"/>
      <c r="CH194" s="15"/>
      <c r="CI194" s="15"/>
      <c r="CJ194" s="15"/>
      <c r="CK194" s="15"/>
      <c r="CL194" s="15"/>
      <c r="CM194" s="15"/>
      <c r="CN194" s="15"/>
      <c r="CO194" s="15"/>
      <c r="CP194" s="15"/>
    </row>
    <row r="195" spans="1:94" s="29" customFormat="1" ht="12.75" hidden="1" customHeight="1">
      <c r="A195" s="30"/>
      <c r="B195" s="30"/>
      <c r="C195" s="30"/>
      <c r="D195" s="30"/>
      <c r="E195" s="30"/>
      <c r="F195" s="423">
        <v>2</v>
      </c>
      <c r="G195" s="2211" t="s">
        <v>76</v>
      </c>
      <c r="H195" s="2211"/>
      <c r="I195" s="2211"/>
      <c r="J195" s="2211"/>
      <c r="K195" s="2211"/>
      <c r="L195" s="2211"/>
      <c r="M195" s="2211"/>
      <c r="N195" s="2211"/>
      <c r="O195" s="2211"/>
      <c r="P195" s="2211"/>
      <c r="Q195" s="2211"/>
      <c r="R195" s="2211"/>
      <c r="S195" s="2211"/>
      <c r="T195" s="2211"/>
      <c r="U195" s="2211"/>
      <c r="V195" s="2211"/>
      <c r="W195" s="2211"/>
      <c r="X195" s="2211"/>
      <c r="Y195" s="2211"/>
      <c r="Z195" s="2211"/>
      <c r="AA195" s="2211"/>
      <c r="AB195" s="2211"/>
      <c r="AC195" s="2211"/>
      <c r="AD195" s="2211"/>
      <c r="AE195" s="2211"/>
      <c r="AF195" s="2211"/>
      <c r="AG195" s="2211"/>
      <c r="AH195" s="2211"/>
      <c r="AI195" s="2211"/>
      <c r="AJ195" s="2211"/>
      <c r="AK195" s="59"/>
      <c r="AL195" s="1262"/>
      <c r="AM195" s="1262"/>
      <c r="AN195" s="1262"/>
      <c r="AO195" s="32"/>
      <c r="AP195" s="59"/>
      <c r="AQ195" s="59"/>
      <c r="AR195" s="1262"/>
      <c r="AS195" s="1262"/>
      <c r="AT195" s="1262"/>
      <c r="AU195" s="33"/>
      <c r="AV195" s="59"/>
      <c r="AW195" s="59"/>
      <c r="AX195" s="1262"/>
      <c r="AY195" s="1262"/>
      <c r="AZ195" s="1262"/>
      <c r="BA195" s="32"/>
      <c r="BB195" s="59"/>
      <c r="BC195" s="59"/>
      <c r="BD195" s="1262"/>
      <c r="BE195" s="1262"/>
      <c r="BF195" s="1262"/>
      <c r="BG195" s="32"/>
      <c r="BH195" s="59"/>
      <c r="BI195" s="59"/>
      <c r="BJ195" s="1262"/>
      <c r="BK195" s="1262"/>
      <c r="BL195" s="1262"/>
      <c r="BM195" s="32"/>
      <c r="BN195" s="59"/>
      <c r="BO195" s="59"/>
      <c r="BP195" s="1262"/>
      <c r="BQ195" s="1262"/>
      <c r="BR195" s="1262"/>
      <c r="BS195" s="32"/>
      <c r="BT195" s="59"/>
      <c r="BU195" s="1262"/>
      <c r="BV195" s="1262"/>
      <c r="BW195" s="1262"/>
      <c r="BX195" s="32"/>
      <c r="BY195" s="59"/>
      <c r="BZ195" s="1262"/>
      <c r="CA195" s="1262"/>
      <c r="CB195" s="1262"/>
      <c r="CC195" s="15"/>
      <c r="CD195" s="15"/>
      <c r="CE195" s="15"/>
      <c r="CF195" s="15"/>
      <c r="CG195" s="15"/>
      <c r="CH195" s="15"/>
      <c r="CI195" s="15"/>
      <c r="CJ195" s="15"/>
      <c r="CK195" s="15"/>
      <c r="CL195" s="15"/>
      <c r="CM195" s="15"/>
      <c r="CN195" s="15"/>
      <c r="CO195" s="15"/>
      <c r="CP195" s="15"/>
    </row>
    <row r="196" spans="1:94" s="29" customFormat="1" ht="12.75" hidden="1" customHeight="1">
      <c r="A196" s="30"/>
      <c r="B196" s="30"/>
      <c r="C196" s="30"/>
      <c r="D196" s="30"/>
      <c r="E196" s="30"/>
      <c r="F196" s="423">
        <v>3</v>
      </c>
      <c r="G196" s="2211" t="s">
        <v>77</v>
      </c>
      <c r="H196" s="2211"/>
      <c r="I196" s="2211"/>
      <c r="J196" s="2211"/>
      <c r="K196" s="2211"/>
      <c r="L196" s="2211"/>
      <c r="M196" s="2211"/>
      <c r="N196" s="2211"/>
      <c r="O196" s="2211"/>
      <c r="P196" s="2211"/>
      <c r="Q196" s="2211"/>
      <c r="R196" s="2211"/>
      <c r="S196" s="2211"/>
      <c r="T196" s="2211"/>
      <c r="U196" s="2211"/>
      <c r="V196" s="2211"/>
      <c r="W196" s="2211"/>
      <c r="X196" s="2211"/>
      <c r="Y196" s="2211"/>
      <c r="Z196" s="2211"/>
      <c r="AA196" s="2211"/>
      <c r="AB196" s="2211"/>
      <c r="AC196" s="2211"/>
      <c r="AD196" s="2211"/>
      <c r="AE196" s="2211"/>
      <c r="AF196" s="2211"/>
      <c r="AG196" s="2211"/>
      <c r="AH196" s="2211"/>
      <c r="AI196" s="2211"/>
      <c r="AJ196" s="2211"/>
      <c r="AK196" s="59"/>
      <c r="AL196" s="1262"/>
      <c r="AM196" s="1262"/>
      <c r="AN196" s="1262"/>
      <c r="AO196" s="32"/>
      <c r="AP196" s="59"/>
      <c r="AQ196" s="59"/>
      <c r="AR196" s="1262"/>
      <c r="AS196" s="1262"/>
      <c r="AT196" s="1262"/>
      <c r="AU196" s="33"/>
      <c r="AV196" s="59"/>
      <c r="AW196" s="59"/>
      <c r="AX196" s="1262"/>
      <c r="AY196" s="1262"/>
      <c r="AZ196" s="1262"/>
      <c r="BA196" s="32"/>
      <c r="BB196" s="59"/>
      <c r="BC196" s="59"/>
      <c r="BD196" s="1262"/>
      <c r="BE196" s="1262"/>
      <c r="BF196" s="1262"/>
      <c r="BG196" s="32"/>
      <c r="BH196" s="59"/>
      <c r="BI196" s="59"/>
      <c r="BJ196" s="1262"/>
      <c r="BK196" s="1262"/>
      <c r="BL196" s="1262"/>
      <c r="BM196" s="32"/>
      <c r="BN196" s="59"/>
      <c r="BO196" s="59"/>
      <c r="BP196" s="1262"/>
      <c r="BQ196" s="1262"/>
      <c r="BR196" s="1262"/>
      <c r="BS196" s="32"/>
      <c r="BT196" s="59"/>
      <c r="BU196" s="1262"/>
      <c r="BV196" s="1262"/>
      <c r="BW196" s="1262"/>
      <c r="BX196" s="32"/>
      <c r="BY196" s="59"/>
      <c r="BZ196" s="1262"/>
      <c r="CA196" s="1262"/>
      <c r="CB196" s="1262"/>
      <c r="CC196" s="15"/>
      <c r="CD196" s="15"/>
      <c r="CE196" s="15"/>
      <c r="CF196" s="15"/>
      <c r="CG196" s="15"/>
      <c r="CH196" s="15"/>
      <c r="CI196" s="15"/>
      <c r="CJ196" s="15"/>
      <c r="CK196" s="15"/>
      <c r="CL196" s="15"/>
      <c r="CM196" s="15"/>
      <c r="CN196" s="15"/>
      <c r="CO196" s="15"/>
      <c r="CP196" s="15"/>
    </row>
    <row r="197" spans="1:94" s="29" customFormat="1" ht="12.75" hidden="1" customHeight="1">
      <c r="A197" s="30"/>
      <c r="B197" s="30"/>
      <c r="C197" s="30"/>
      <c r="D197" s="30"/>
      <c r="E197" s="30"/>
      <c r="F197" s="423"/>
      <c r="G197" s="2216" t="s">
        <v>53</v>
      </c>
      <c r="H197" s="2216"/>
      <c r="I197" s="2216"/>
      <c r="J197" s="2216"/>
      <c r="K197" s="2216"/>
      <c r="L197" s="2216"/>
      <c r="M197" s="2216"/>
      <c r="N197" s="2216"/>
      <c r="O197" s="2216"/>
      <c r="P197" s="2216"/>
      <c r="Q197" s="2216"/>
      <c r="R197" s="2216"/>
      <c r="S197" s="2216"/>
      <c r="T197" s="2216"/>
      <c r="U197" s="2216"/>
      <c r="V197" s="2216"/>
      <c r="W197" s="2216"/>
      <c r="X197" s="2216"/>
      <c r="Y197" s="2216"/>
      <c r="Z197" s="2216"/>
      <c r="AA197" s="2216"/>
      <c r="AB197" s="2216"/>
      <c r="AC197" s="2216"/>
      <c r="AD197" s="2216"/>
      <c r="AE197" s="2216"/>
      <c r="AF197" s="2216"/>
      <c r="AG197" s="2216"/>
      <c r="AH197" s="2216"/>
      <c r="AI197" s="2216"/>
      <c r="AJ197" s="2216"/>
      <c r="AK197" s="58"/>
      <c r="AL197" s="1265"/>
      <c r="AM197" s="1265"/>
      <c r="AN197" s="1265"/>
      <c r="AO197" s="32"/>
      <c r="AP197" s="58"/>
      <c r="AQ197" s="58"/>
      <c r="AR197" s="1265"/>
      <c r="AS197" s="1265"/>
      <c r="AT197" s="1265"/>
      <c r="AU197" s="33"/>
      <c r="AV197" s="58"/>
      <c r="AW197" s="58"/>
      <c r="AX197" s="1265"/>
      <c r="AY197" s="1265"/>
      <c r="AZ197" s="1265"/>
      <c r="BA197" s="32"/>
      <c r="BB197" s="58"/>
      <c r="BC197" s="58"/>
      <c r="BD197" s="1265"/>
      <c r="BE197" s="1265"/>
      <c r="BF197" s="1265"/>
      <c r="BG197" s="32"/>
      <c r="BH197" s="58"/>
      <c r="BI197" s="58"/>
      <c r="BJ197" s="1265"/>
      <c r="BK197" s="1265"/>
      <c r="BL197" s="1265"/>
      <c r="BM197" s="32"/>
      <c r="BN197" s="58"/>
      <c r="BO197" s="58"/>
      <c r="BP197" s="1265"/>
      <c r="BQ197" s="1265"/>
      <c r="BR197" s="1265"/>
      <c r="BS197" s="32"/>
      <c r="BT197" s="58"/>
      <c r="BU197" s="1265"/>
      <c r="BV197" s="1265"/>
      <c r="BW197" s="1265"/>
      <c r="BX197" s="32"/>
      <c r="BY197" s="58"/>
      <c r="BZ197" s="1265"/>
      <c r="CA197" s="1265"/>
      <c r="CB197" s="1265"/>
      <c r="CC197" s="15"/>
      <c r="CD197" s="15"/>
      <c r="CE197" s="15"/>
      <c r="CF197" s="15"/>
      <c r="CG197" s="15"/>
      <c r="CH197" s="15"/>
      <c r="CI197" s="15"/>
      <c r="CJ197" s="15"/>
      <c r="CK197" s="15"/>
      <c r="CL197" s="15"/>
      <c r="CM197" s="15"/>
      <c r="CN197" s="15"/>
      <c r="CO197" s="15"/>
      <c r="CP197" s="15"/>
    </row>
    <row r="198" spans="1:94" s="29" customFormat="1" ht="12.75" hidden="1" customHeight="1">
      <c r="A198" s="30"/>
      <c r="B198" s="30"/>
      <c r="C198" s="30"/>
      <c r="D198" s="30"/>
      <c r="E198" s="30"/>
      <c r="F198" s="423">
        <v>1</v>
      </c>
      <c r="G198" s="2217" t="s">
        <v>78</v>
      </c>
      <c r="H198" s="2217"/>
      <c r="I198" s="2217"/>
      <c r="J198" s="2217"/>
      <c r="K198" s="2217"/>
      <c r="L198" s="2217"/>
      <c r="M198" s="2217"/>
      <c r="N198" s="2217"/>
      <c r="O198" s="2217"/>
      <c r="P198" s="2217"/>
      <c r="Q198" s="2217"/>
      <c r="R198" s="2217"/>
      <c r="S198" s="2217"/>
      <c r="T198" s="2217"/>
      <c r="U198" s="2217"/>
      <c r="V198" s="2217"/>
      <c r="W198" s="2217"/>
      <c r="X198" s="2217"/>
      <c r="Y198" s="2217"/>
      <c r="Z198" s="2217"/>
      <c r="AA198" s="2217"/>
      <c r="AB198" s="2217"/>
      <c r="AC198" s="2217"/>
      <c r="AD198" s="2217"/>
      <c r="AE198" s="2217"/>
      <c r="AF198" s="2217"/>
      <c r="AG198" s="2217"/>
      <c r="AH198" s="2217"/>
      <c r="AI198" s="2217"/>
      <c r="AJ198" s="2217"/>
      <c r="AK198" s="61"/>
      <c r="AL198" s="1266"/>
      <c r="AM198" s="1266"/>
      <c r="AN198" s="1266"/>
      <c r="AO198" s="32"/>
      <c r="AP198" s="61"/>
      <c r="AQ198" s="61"/>
      <c r="AR198" s="1266"/>
      <c r="AS198" s="1266"/>
      <c r="AT198" s="1266"/>
      <c r="AU198" s="33"/>
      <c r="AV198" s="61"/>
      <c r="AW198" s="61"/>
      <c r="AX198" s="1266"/>
      <c r="AY198" s="1266"/>
      <c r="AZ198" s="1266"/>
      <c r="BA198" s="32"/>
      <c r="BB198" s="61"/>
      <c r="BC198" s="61"/>
      <c r="BD198" s="1266"/>
      <c r="BE198" s="1266"/>
      <c r="BF198" s="1266"/>
      <c r="BG198" s="32"/>
      <c r="BH198" s="61"/>
      <c r="BI198" s="61"/>
      <c r="BJ198" s="1266"/>
      <c r="BK198" s="1266"/>
      <c r="BL198" s="1266"/>
      <c r="BM198" s="32"/>
      <c r="BN198" s="61"/>
      <c r="BO198" s="61"/>
      <c r="BP198" s="1266"/>
      <c r="BQ198" s="1266"/>
      <c r="BR198" s="1266"/>
      <c r="BS198" s="32"/>
      <c r="BT198" s="61"/>
      <c r="BU198" s="1266"/>
      <c r="BV198" s="1266"/>
      <c r="BW198" s="1266"/>
      <c r="BX198" s="32"/>
      <c r="BY198" s="61"/>
      <c r="BZ198" s="1266"/>
      <c r="CA198" s="1266"/>
      <c r="CB198" s="1266"/>
      <c r="CC198" s="15"/>
      <c r="CD198" s="15"/>
      <c r="CE198" s="15"/>
      <c r="CF198" s="15"/>
      <c r="CG198" s="15"/>
      <c r="CH198" s="15"/>
      <c r="CI198" s="15"/>
      <c r="CJ198" s="15"/>
      <c r="CK198" s="15"/>
      <c r="CL198" s="15"/>
      <c r="CM198" s="15"/>
      <c r="CN198" s="15"/>
      <c r="CO198" s="15"/>
      <c r="CP198" s="15"/>
    </row>
    <row r="199" spans="1:94" s="29" customFormat="1" ht="12.75" hidden="1" customHeight="1">
      <c r="A199" s="30"/>
      <c r="B199" s="30"/>
      <c r="C199" s="30"/>
      <c r="D199" s="30"/>
      <c r="E199" s="30"/>
      <c r="F199" s="423">
        <v>2</v>
      </c>
      <c r="G199" s="2217" t="s">
        <v>79</v>
      </c>
      <c r="H199" s="2217"/>
      <c r="I199" s="2217"/>
      <c r="J199" s="2217"/>
      <c r="K199" s="2217"/>
      <c r="L199" s="2217"/>
      <c r="M199" s="2217"/>
      <c r="N199" s="2217"/>
      <c r="O199" s="2217"/>
      <c r="P199" s="2217"/>
      <c r="Q199" s="2217"/>
      <c r="R199" s="2217"/>
      <c r="S199" s="2217"/>
      <c r="T199" s="2217"/>
      <c r="U199" s="2217"/>
      <c r="V199" s="2217"/>
      <c r="W199" s="2217"/>
      <c r="X199" s="2217"/>
      <c r="Y199" s="2217"/>
      <c r="Z199" s="2217"/>
      <c r="AA199" s="2217"/>
      <c r="AB199" s="2217"/>
      <c r="AC199" s="2217"/>
      <c r="AD199" s="2217"/>
      <c r="AE199" s="2217"/>
      <c r="AF199" s="2217"/>
      <c r="AG199" s="2217"/>
      <c r="AH199" s="2217"/>
      <c r="AI199" s="2217"/>
      <c r="AJ199" s="2217"/>
      <c r="AK199" s="61"/>
      <c r="AL199" s="1266"/>
      <c r="AM199" s="1266"/>
      <c r="AN199" s="1266"/>
      <c r="AO199" s="32"/>
      <c r="AP199" s="61"/>
      <c r="AQ199" s="61"/>
      <c r="AR199" s="1266"/>
      <c r="AS199" s="1266"/>
      <c r="AT199" s="1266"/>
      <c r="AU199" s="33"/>
      <c r="AV199" s="61"/>
      <c r="AW199" s="61"/>
      <c r="AX199" s="1266"/>
      <c r="AY199" s="1266"/>
      <c r="AZ199" s="1266"/>
      <c r="BA199" s="32"/>
      <c r="BB199" s="61"/>
      <c r="BC199" s="61"/>
      <c r="BD199" s="1266"/>
      <c r="BE199" s="1266"/>
      <c r="BF199" s="1266"/>
      <c r="BG199" s="32"/>
      <c r="BH199" s="61"/>
      <c r="BI199" s="61"/>
      <c r="BJ199" s="1266"/>
      <c r="BK199" s="1266"/>
      <c r="BL199" s="1266"/>
      <c r="BM199" s="32"/>
      <c r="BN199" s="61"/>
      <c r="BO199" s="61"/>
      <c r="BP199" s="1266"/>
      <c r="BQ199" s="1266"/>
      <c r="BR199" s="1266"/>
      <c r="BS199" s="32"/>
      <c r="BT199" s="61"/>
      <c r="BU199" s="1266"/>
      <c r="BV199" s="1266"/>
      <c r="BW199" s="1266"/>
      <c r="BX199" s="32"/>
      <c r="BY199" s="61"/>
      <c r="BZ199" s="1266"/>
      <c r="CA199" s="1266"/>
      <c r="CB199" s="1266"/>
      <c r="CC199" s="15"/>
      <c r="CD199" s="15"/>
      <c r="CE199" s="15"/>
      <c r="CF199" s="15"/>
      <c r="CG199" s="15"/>
      <c r="CH199" s="15"/>
      <c r="CI199" s="15"/>
      <c r="CJ199" s="15"/>
      <c r="CK199" s="15"/>
      <c r="CL199" s="15"/>
      <c r="CM199" s="15"/>
      <c r="CN199" s="15"/>
      <c r="CO199" s="15"/>
      <c r="CP199" s="15"/>
    </row>
    <row r="200" spans="1:94" s="29" customFormat="1" ht="12.75" hidden="1" customHeight="1">
      <c r="A200" s="30"/>
      <c r="B200" s="30"/>
      <c r="C200" s="30"/>
      <c r="D200" s="30"/>
      <c r="E200" s="30"/>
      <c r="F200" s="423">
        <v>3</v>
      </c>
      <c r="G200" s="2217" t="s">
        <v>80</v>
      </c>
      <c r="H200" s="2217"/>
      <c r="I200" s="2217"/>
      <c r="J200" s="2217"/>
      <c r="K200" s="2217"/>
      <c r="L200" s="2217"/>
      <c r="M200" s="2217"/>
      <c r="N200" s="2217"/>
      <c r="O200" s="2217"/>
      <c r="P200" s="2217"/>
      <c r="Q200" s="2217"/>
      <c r="R200" s="2217"/>
      <c r="S200" s="2217"/>
      <c r="T200" s="2217"/>
      <c r="U200" s="2217"/>
      <c r="V200" s="2217"/>
      <c r="W200" s="2217"/>
      <c r="X200" s="2217"/>
      <c r="Y200" s="2217"/>
      <c r="Z200" s="2217"/>
      <c r="AA200" s="2217"/>
      <c r="AB200" s="2217"/>
      <c r="AC200" s="2217"/>
      <c r="AD200" s="2217"/>
      <c r="AE200" s="2217"/>
      <c r="AF200" s="2217"/>
      <c r="AG200" s="2217"/>
      <c r="AH200" s="2217"/>
      <c r="AI200" s="2217"/>
      <c r="AJ200" s="2217"/>
      <c r="AK200" s="61"/>
      <c r="AL200" s="1266"/>
      <c r="AM200" s="1266"/>
      <c r="AN200" s="1266"/>
      <c r="AO200" s="32"/>
      <c r="AP200" s="61"/>
      <c r="AQ200" s="61"/>
      <c r="AR200" s="1266"/>
      <c r="AS200" s="1266"/>
      <c r="AT200" s="1266"/>
      <c r="AU200" s="33"/>
      <c r="AV200" s="61"/>
      <c r="AW200" s="61"/>
      <c r="AX200" s="1266"/>
      <c r="AY200" s="1266"/>
      <c r="AZ200" s="1266"/>
      <c r="BA200" s="32"/>
      <c r="BB200" s="61"/>
      <c r="BC200" s="61"/>
      <c r="BD200" s="1266"/>
      <c r="BE200" s="1266"/>
      <c r="BF200" s="1266"/>
      <c r="BG200" s="32"/>
      <c r="BH200" s="61"/>
      <c r="BI200" s="61"/>
      <c r="BJ200" s="1266"/>
      <c r="BK200" s="1266"/>
      <c r="BL200" s="1266"/>
      <c r="BM200" s="32"/>
      <c r="BN200" s="61"/>
      <c r="BO200" s="61"/>
      <c r="BP200" s="1266"/>
      <c r="BQ200" s="1266"/>
      <c r="BR200" s="1266"/>
      <c r="BS200" s="32"/>
      <c r="BT200" s="61"/>
      <c r="BU200" s="1266"/>
      <c r="BV200" s="1266"/>
      <c r="BW200" s="1266"/>
      <c r="BX200" s="32"/>
      <c r="BY200" s="61"/>
      <c r="BZ200" s="1266"/>
      <c r="CA200" s="1266"/>
      <c r="CB200" s="1266"/>
      <c r="CC200" s="15"/>
      <c r="CD200" s="15"/>
      <c r="CE200" s="15"/>
      <c r="CF200" s="15"/>
      <c r="CG200" s="15"/>
      <c r="CH200" s="15"/>
      <c r="CI200" s="15"/>
      <c r="CJ200" s="15"/>
      <c r="CK200" s="15"/>
      <c r="CL200" s="15"/>
      <c r="CM200" s="15"/>
      <c r="CN200" s="15"/>
      <c r="CO200" s="15"/>
      <c r="CP200" s="15"/>
    </row>
    <row r="201" spans="1:94" s="29" customFormat="1" ht="12.75" hidden="1" customHeight="1">
      <c r="A201" s="30"/>
      <c r="B201" s="30"/>
      <c r="C201" s="30"/>
      <c r="D201" s="30"/>
      <c r="E201" s="30"/>
      <c r="F201" s="423"/>
      <c r="G201" s="2216" t="s">
        <v>44</v>
      </c>
      <c r="H201" s="2216"/>
      <c r="I201" s="2216"/>
      <c r="J201" s="2216"/>
      <c r="K201" s="2216"/>
      <c r="L201" s="2216"/>
      <c r="M201" s="2216"/>
      <c r="N201" s="2216"/>
      <c r="O201" s="2216"/>
      <c r="P201" s="2216"/>
      <c r="Q201" s="2216"/>
      <c r="R201" s="2216"/>
      <c r="S201" s="2216"/>
      <c r="T201" s="2216"/>
      <c r="U201" s="2216"/>
      <c r="V201" s="2216"/>
      <c r="W201" s="2216"/>
      <c r="X201" s="2216"/>
      <c r="Y201" s="2216"/>
      <c r="Z201" s="2216"/>
      <c r="AA201" s="2216"/>
      <c r="AB201" s="2216"/>
      <c r="AC201" s="2216"/>
      <c r="AD201" s="2216"/>
      <c r="AE201" s="2216"/>
      <c r="AF201" s="2216"/>
      <c r="AG201" s="2216"/>
      <c r="AH201" s="2216"/>
      <c r="AI201" s="2216"/>
      <c r="AJ201" s="2216"/>
      <c r="AK201" s="58"/>
      <c r="AL201" s="1265"/>
      <c r="AM201" s="1265"/>
      <c r="AN201" s="1265"/>
      <c r="AO201" s="32"/>
      <c r="AP201" s="58"/>
      <c r="AQ201" s="58"/>
      <c r="AR201" s="1265"/>
      <c r="AS201" s="1265"/>
      <c r="AT201" s="1265"/>
      <c r="AU201" s="33"/>
      <c r="AV201" s="58"/>
      <c r="AW201" s="58"/>
      <c r="AX201" s="1265"/>
      <c r="AY201" s="1265"/>
      <c r="AZ201" s="1265"/>
      <c r="BA201" s="32"/>
      <c r="BB201" s="58"/>
      <c r="BC201" s="58"/>
      <c r="BD201" s="1265"/>
      <c r="BE201" s="1265"/>
      <c r="BF201" s="1265"/>
      <c r="BG201" s="32"/>
      <c r="BH201" s="58"/>
      <c r="BI201" s="58"/>
      <c r="BJ201" s="1265"/>
      <c r="BK201" s="1265"/>
      <c r="BL201" s="1265"/>
      <c r="BM201" s="32"/>
      <c r="BN201" s="58"/>
      <c r="BO201" s="58"/>
      <c r="BP201" s="1265"/>
      <c r="BQ201" s="1265"/>
      <c r="BR201" s="1265"/>
      <c r="BS201" s="32"/>
      <c r="BT201" s="58"/>
      <c r="BU201" s="1265"/>
      <c r="BV201" s="1265"/>
      <c r="BW201" s="1265"/>
      <c r="BX201" s="32"/>
      <c r="BY201" s="58"/>
      <c r="BZ201" s="1265"/>
      <c r="CA201" s="1265"/>
      <c r="CB201" s="1265"/>
      <c r="CC201" s="15"/>
      <c r="CD201" s="15"/>
      <c r="CE201" s="15"/>
      <c r="CF201" s="15"/>
      <c r="CG201" s="15"/>
      <c r="CH201" s="15"/>
      <c r="CI201" s="15"/>
      <c r="CJ201" s="15"/>
      <c r="CK201" s="15"/>
      <c r="CL201" s="15"/>
      <c r="CM201" s="15"/>
      <c r="CN201" s="15"/>
      <c r="CO201" s="15"/>
      <c r="CP201" s="15"/>
    </row>
    <row r="202" spans="1:94" s="29" customFormat="1" ht="12.75" hidden="1" customHeight="1">
      <c r="A202" s="30"/>
      <c r="B202" s="30"/>
      <c r="C202" s="30"/>
      <c r="D202" s="30"/>
      <c r="E202" s="30"/>
      <c r="F202" s="423">
        <v>1</v>
      </c>
      <c r="G202" s="2211" t="s">
        <v>81</v>
      </c>
      <c r="H202" s="2211"/>
      <c r="I202" s="2211"/>
      <c r="J202" s="2211"/>
      <c r="K202" s="2211"/>
      <c r="L202" s="2211"/>
      <c r="M202" s="2211"/>
      <c r="N202" s="2211"/>
      <c r="O202" s="2211"/>
      <c r="P202" s="2211"/>
      <c r="Q202" s="2211"/>
      <c r="R202" s="2211"/>
      <c r="S202" s="2211"/>
      <c r="T202" s="2211"/>
      <c r="U202" s="2211"/>
      <c r="V202" s="2211"/>
      <c r="W202" s="2211"/>
      <c r="X202" s="2211"/>
      <c r="Y202" s="2211"/>
      <c r="Z202" s="2211"/>
      <c r="AA202" s="2211"/>
      <c r="AB202" s="2211"/>
      <c r="AC202" s="2211"/>
      <c r="AD202" s="2211"/>
      <c r="AE202" s="2211"/>
      <c r="AF202" s="2211"/>
      <c r="AG202" s="2211"/>
      <c r="AH202" s="2211"/>
      <c r="AI202" s="2211"/>
      <c r="AJ202" s="2211"/>
      <c r="AK202" s="59"/>
      <c r="AL202" s="1262"/>
      <c r="AM202" s="1262"/>
      <c r="AN202" s="1262"/>
      <c r="AO202" s="32"/>
      <c r="AP202" s="59"/>
      <c r="AQ202" s="59"/>
      <c r="AR202" s="1262"/>
      <c r="AS202" s="1262"/>
      <c r="AT202" s="1262"/>
      <c r="AU202" s="33"/>
      <c r="AV202" s="59"/>
      <c r="AW202" s="59"/>
      <c r="AX202" s="1262"/>
      <c r="AY202" s="1262"/>
      <c r="AZ202" s="1262"/>
      <c r="BA202" s="32"/>
      <c r="BB202" s="59"/>
      <c r="BC202" s="59"/>
      <c r="BD202" s="1262"/>
      <c r="BE202" s="1262"/>
      <c r="BF202" s="1262"/>
      <c r="BG202" s="32"/>
      <c r="BH202" s="59"/>
      <c r="BI202" s="59"/>
      <c r="BJ202" s="1262"/>
      <c r="BK202" s="1262"/>
      <c r="BL202" s="1262"/>
      <c r="BM202" s="32"/>
      <c r="BN202" s="59"/>
      <c r="BO202" s="59"/>
      <c r="BP202" s="1262"/>
      <c r="BQ202" s="1262"/>
      <c r="BR202" s="1262"/>
      <c r="BS202" s="32"/>
      <c r="BT202" s="59"/>
      <c r="BU202" s="1262"/>
      <c r="BV202" s="1262"/>
      <c r="BW202" s="1262"/>
      <c r="BX202" s="32"/>
      <c r="BY202" s="59"/>
      <c r="BZ202" s="1262"/>
      <c r="CA202" s="1262"/>
      <c r="CB202" s="1262"/>
      <c r="CC202" s="15"/>
      <c r="CD202" s="15"/>
      <c r="CE202" s="15"/>
      <c r="CF202" s="15"/>
      <c r="CG202" s="15"/>
      <c r="CH202" s="15"/>
      <c r="CI202" s="15"/>
      <c r="CJ202" s="15"/>
      <c r="CK202" s="15"/>
      <c r="CL202" s="15"/>
      <c r="CM202" s="15"/>
      <c r="CN202" s="15"/>
      <c r="CO202" s="15"/>
      <c r="CP202" s="15"/>
    </row>
    <row r="203" spans="1:94" s="29" customFormat="1" ht="12.75" hidden="1" customHeight="1">
      <c r="A203" s="30"/>
      <c r="B203" s="30"/>
      <c r="C203" s="30"/>
      <c r="D203" s="30"/>
      <c r="E203" s="30"/>
      <c r="F203" s="423">
        <v>2</v>
      </c>
      <c r="G203" s="2211" t="s">
        <v>82</v>
      </c>
      <c r="H203" s="2211"/>
      <c r="I203" s="2211"/>
      <c r="J203" s="2211"/>
      <c r="K203" s="2211"/>
      <c r="L203" s="2211"/>
      <c r="M203" s="2211"/>
      <c r="N203" s="2211"/>
      <c r="O203" s="2211"/>
      <c r="P203" s="2211"/>
      <c r="Q203" s="2211"/>
      <c r="R203" s="2211"/>
      <c r="S203" s="2211"/>
      <c r="T203" s="2211"/>
      <c r="U203" s="2211"/>
      <c r="V203" s="2211"/>
      <c r="W203" s="2211"/>
      <c r="X203" s="2211"/>
      <c r="Y203" s="2211"/>
      <c r="Z203" s="2211"/>
      <c r="AA203" s="2211"/>
      <c r="AB203" s="2211"/>
      <c r="AC203" s="2211"/>
      <c r="AD203" s="2211"/>
      <c r="AE203" s="2211"/>
      <c r="AF203" s="2211"/>
      <c r="AG203" s="2211"/>
      <c r="AH203" s="2211"/>
      <c r="AI203" s="2211"/>
      <c r="AJ203" s="2211"/>
      <c r="AK203" s="59"/>
      <c r="AL203" s="1262"/>
      <c r="AM203" s="1262"/>
      <c r="AN203" s="1262"/>
      <c r="AO203" s="32"/>
      <c r="AP203" s="59"/>
      <c r="AQ203" s="59"/>
      <c r="AR203" s="1262"/>
      <c r="AS203" s="1262"/>
      <c r="AT203" s="1262"/>
      <c r="AU203" s="33"/>
      <c r="AV203" s="59"/>
      <c r="AW203" s="59"/>
      <c r="AX203" s="1262"/>
      <c r="AY203" s="1262"/>
      <c r="AZ203" s="1262"/>
      <c r="BA203" s="32"/>
      <c r="BB203" s="59"/>
      <c r="BC203" s="59"/>
      <c r="BD203" s="1262"/>
      <c r="BE203" s="1262"/>
      <c r="BF203" s="1262"/>
      <c r="BG203" s="32"/>
      <c r="BH203" s="59"/>
      <c r="BI203" s="59"/>
      <c r="BJ203" s="1262"/>
      <c r="BK203" s="1262"/>
      <c r="BL203" s="1262"/>
      <c r="BM203" s="32"/>
      <c r="BN203" s="59"/>
      <c r="BO203" s="59"/>
      <c r="BP203" s="1262"/>
      <c r="BQ203" s="1262"/>
      <c r="BR203" s="1262"/>
      <c r="BS203" s="32"/>
      <c r="BT203" s="59"/>
      <c r="BU203" s="1262"/>
      <c r="BV203" s="1262"/>
      <c r="BW203" s="1262"/>
      <c r="BX203" s="32"/>
      <c r="BY203" s="59"/>
      <c r="BZ203" s="1262"/>
      <c r="CA203" s="1262"/>
      <c r="CB203" s="1262"/>
      <c r="CC203" s="15"/>
      <c r="CD203" s="15"/>
      <c r="CE203" s="15"/>
      <c r="CF203" s="15"/>
      <c r="CG203" s="15"/>
      <c r="CH203" s="15"/>
      <c r="CI203" s="15"/>
      <c r="CJ203" s="15"/>
      <c r="CK203" s="15"/>
      <c r="CL203" s="15"/>
      <c r="CM203" s="15"/>
      <c r="CN203" s="15"/>
      <c r="CO203" s="15"/>
      <c r="CP203" s="15"/>
    </row>
    <row r="204" spans="1:94" s="29" customFormat="1" ht="12.75" hidden="1" customHeight="1">
      <c r="A204" s="30"/>
      <c r="B204" s="30"/>
      <c r="C204" s="30"/>
      <c r="D204" s="30"/>
      <c r="E204" s="30"/>
      <c r="F204" s="423">
        <v>3</v>
      </c>
      <c r="G204" s="2211" t="s">
        <v>83</v>
      </c>
      <c r="H204" s="2211"/>
      <c r="I204" s="2211"/>
      <c r="J204" s="2211"/>
      <c r="K204" s="2211"/>
      <c r="L204" s="2211"/>
      <c r="M204" s="2211"/>
      <c r="N204" s="2211"/>
      <c r="O204" s="2211"/>
      <c r="P204" s="2211"/>
      <c r="Q204" s="2211"/>
      <c r="R204" s="2211"/>
      <c r="S204" s="2211"/>
      <c r="T204" s="2211"/>
      <c r="U204" s="2211"/>
      <c r="V204" s="2211"/>
      <c r="W204" s="2211"/>
      <c r="X204" s="2211"/>
      <c r="Y204" s="2211"/>
      <c r="Z204" s="2211"/>
      <c r="AA204" s="2211"/>
      <c r="AB204" s="2211"/>
      <c r="AC204" s="2211"/>
      <c r="AD204" s="2211"/>
      <c r="AE204" s="2211"/>
      <c r="AF204" s="2211"/>
      <c r="AG204" s="2211"/>
      <c r="AH204" s="2211"/>
      <c r="AI204" s="2211"/>
      <c r="AJ204" s="2211"/>
      <c r="AK204" s="59"/>
      <c r="AL204" s="1262"/>
      <c r="AM204" s="1262"/>
      <c r="AN204" s="1262"/>
      <c r="AO204" s="32"/>
      <c r="AP204" s="59"/>
      <c r="AQ204" s="59"/>
      <c r="AR204" s="1262"/>
      <c r="AS204" s="1262"/>
      <c r="AT204" s="1262"/>
      <c r="AU204" s="33"/>
      <c r="AV204" s="59"/>
      <c r="AW204" s="59"/>
      <c r="AX204" s="1262"/>
      <c r="AY204" s="1262"/>
      <c r="AZ204" s="1262"/>
      <c r="BA204" s="32"/>
      <c r="BB204" s="59"/>
      <c r="BC204" s="59"/>
      <c r="BD204" s="1262"/>
      <c r="BE204" s="1262"/>
      <c r="BF204" s="1262"/>
      <c r="BG204" s="32"/>
      <c r="BH204" s="59"/>
      <c r="BI204" s="59"/>
      <c r="BJ204" s="1262"/>
      <c r="BK204" s="1262"/>
      <c r="BL204" s="1262"/>
      <c r="BM204" s="32"/>
      <c r="BN204" s="59"/>
      <c r="BO204" s="59"/>
      <c r="BP204" s="1262"/>
      <c r="BQ204" s="1262"/>
      <c r="BR204" s="1262"/>
      <c r="BS204" s="32"/>
      <c r="BT204" s="59"/>
      <c r="BU204" s="1262"/>
      <c r="BV204" s="1262"/>
      <c r="BW204" s="1262"/>
      <c r="BX204" s="32"/>
      <c r="BY204" s="59"/>
      <c r="BZ204" s="1262"/>
      <c r="CA204" s="1262"/>
      <c r="CB204" s="1262"/>
      <c r="CC204" s="15"/>
      <c r="CD204" s="15"/>
      <c r="CE204" s="15"/>
      <c r="CF204" s="15"/>
      <c r="CG204" s="15"/>
      <c r="CH204" s="15"/>
      <c r="CI204" s="15"/>
      <c r="CJ204" s="15"/>
      <c r="CK204" s="15"/>
      <c r="CL204" s="15"/>
      <c r="CM204" s="15"/>
      <c r="CN204" s="15"/>
      <c r="CO204" s="15"/>
      <c r="CP204" s="15"/>
    </row>
    <row r="205" spans="1:94" s="29" customFormat="1" ht="12.75" hidden="1" customHeight="1">
      <c r="A205" s="30"/>
      <c r="B205" s="30"/>
      <c r="C205" s="30"/>
      <c r="D205" s="30"/>
      <c r="E205" s="30"/>
      <c r="F205" s="423"/>
      <c r="G205" s="2216" t="s">
        <v>45</v>
      </c>
      <c r="H205" s="2216"/>
      <c r="I205" s="2216"/>
      <c r="J205" s="2216"/>
      <c r="K205" s="2216"/>
      <c r="L205" s="2216"/>
      <c r="M205" s="2216"/>
      <c r="N205" s="2216"/>
      <c r="O205" s="2216"/>
      <c r="P205" s="2216"/>
      <c r="Q205" s="2216"/>
      <c r="R205" s="2216"/>
      <c r="S205" s="2216"/>
      <c r="T205" s="2216"/>
      <c r="U205" s="2216"/>
      <c r="V205" s="2216"/>
      <c r="W205" s="2216"/>
      <c r="X205" s="2216"/>
      <c r="Y205" s="2216"/>
      <c r="Z205" s="2216"/>
      <c r="AA205" s="2216"/>
      <c r="AB205" s="2216"/>
      <c r="AC205" s="2216"/>
      <c r="AD205" s="2216"/>
      <c r="AE205" s="2216"/>
      <c r="AF205" s="2216"/>
      <c r="AG205" s="2216"/>
      <c r="AH205" s="2216"/>
      <c r="AI205" s="2216"/>
      <c r="AJ205" s="2216"/>
      <c r="AK205" s="58"/>
      <c r="AL205" s="1265"/>
      <c r="AM205" s="1265"/>
      <c r="AN205" s="1265"/>
      <c r="AO205" s="32"/>
      <c r="AP205" s="58"/>
      <c r="AQ205" s="58"/>
      <c r="AR205" s="1265"/>
      <c r="AS205" s="1265"/>
      <c r="AT205" s="1265"/>
      <c r="AU205" s="33"/>
      <c r="AV205" s="58"/>
      <c r="AW205" s="58"/>
      <c r="AX205" s="1265"/>
      <c r="AY205" s="1265"/>
      <c r="AZ205" s="1265"/>
      <c r="BA205" s="32"/>
      <c r="BB205" s="58"/>
      <c r="BC205" s="58"/>
      <c r="BD205" s="1265"/>
      <c r="BE205" s="1265"/>
      <c r="BF205" s="1265"/>
      <c r="BG205" s="32"/>
      <c r="BH205" s="58"/>
      <c r="BI205" s="58"/>
      <c r="BJ205" s="1265"/>
      <c r="BK205" s="1265"/>
      <c r="BL205" s="1265"/>
      <c r="BM205" s="32"/>
      <c r="BN205" s="58"/>
      <c r="BO205" s="58"/>
      <c r="BP205" s="1265"/>
      <c r="BQ205" s="1265"/>
      <c r="BR205" s="1265"/>
      <c r="BS205" s="32"/>
      <c r="BT205" s="58"/>
      <c r="BU205" s="1265"/>
      <c r="BV205" s="1265"/>
      <c r="BW205" s="1265"/>
      <c r="BX205" s="32"/>
      <c r="BY205" s="58"/>
      <c r="BZ205" s="1265"/>
      <c r="CA205" s="1265"/>
      <c r="CB205" s="1265"/>
      <c r="CC205" s="15"/>
      <c r="CD205" s="15"/>
      <c r="CE205" s="15"/>
      <c r="CF205" s="15"/>
      <c r="CG205" s="15"/>
      <c r="CH205" s="15"/>
      <c r="CI205" s="15"/>
      <c r="CJ205" s="15"/>
      <c r="CK205" s="15"/>
      <c r="CL205" s="15"/>
      <c r="CM205" s="15"/>
      <c r="CN205" s="15"/>
      <c r="CO205" s="15"/>
      <c r="CP205" s="15"/>
    </row>
    <row r="206" spans="1:94" s="29" customFormat="1" ht="12.75" hidden="1" customHeight="1">
      <c r="A206" s="30"/>
      <c r="B206" s="30"/>
      <c r="C206" s="30"/>
      <c r="D206" s="30"/>
      <c r="E206" s="30"/>
      <c r="F206" s="423">
        <v>1</v>
      </c>
      <c r="G206" s="2211" t="s">
        <v>84</v>
      </c>
      <c r="H206" s="2211"/>
      <c r="I206" s="2211"/>
      <c r="J206" s="2211"/>
      <c r="K206" s="2211"/>
      <c r="L206" s="2211"/>
      <c r="M206" s="2211"/>
      <c r="N206" s="2211"/>
      <c r="O206" s="2211"/>
      <c r="P206" s="2211"/>
      <c r="Q206" s="2211"/>
      <c r="R206" s="2211"/>
      <c r="S206" s="2211"/>
      <c r="T206" s="2211"/>
      <c r="U206" s="2211"/>
      <c r="V206" s="2211"/>
      <c r="W206" s="2211"/>
      <c r="X206" s="2211"/>
      <c r="Y206" s="2211"/>
      <c r="Z206" s="2211"/>
      <c r="AA206" s="2211"/>
      <c r="AB206" s="2211"/>
      <c r="AC206" s="2211"/>
      <c r="AD206" s="2211"/>
      <c r="AE206" s="2211"/>
      <c r="AF206" s="2211"/>
      <c r="AG206" s="2211"/>
      <c r="AH206" s="2211"/>
      <c r="AI206" s="2211"/>
      <c r="AJ206" s="2211"/>
      <c r="AK206" s="59"/>
      <c r="AL206" s="1262"/>
      <c r="AM206" s="1262"/>
      <c r="AN206" s="1262"/>
      <c r="AO206" s="32"/>
      <c r="AP206" s="59"/>
      <c r="AQ206" s="59"/>
      <c r="AR206" s="1262"/>
      <c r="AS206" s="1262"/>
      <c r="AT206" s="1262"/>
      <c r="AU206" s="33"/>
      <c r="AV206" s="59"/>
      <c r="AW206" s="59"/>
      <c r="AX206" s="1262"/>
      <c r="AY206" s="1262"/>
      <c r="AZ206" s="1262"/>
      <c r="BA206" s="32"/>
      <c r="BB206" s="59"/>
      <c r="BC206" s="59"/>
      <c r="BD206" s="1262"/>
      <c r="BE206" s="1262"/>
      <c r="BF206" s="1262"/>
      <c r="BG206" s="32"/>
      <c r="BH206" s="59"/>
      <c r="BI206" s="59"/>
      <c r="BJ206" s="1262"/>
      <c r="BK206" s="1262"/>
      <c r="BL206" s="1262"/>
      <c r="BM206" s="32"/>
      <c r="BN206" s="59"/>
      <c r="BO206" s="59"/>
      <c r="BP206" s="1262"/>
      <c r="BQ206" s="1262"/>
      <c r="BR206" s="1262"/>
      <c r="BS206" s="32"/>
      <c r="BT206" s="59"/>
      <c r="BU206" s="1262"/>
      <c r="BV206" s="1262"/>
      <c r="BW206" s="1262"/>
      <c r="BX206" s="32"/>
      <c r="BY206" s="59"/>
      <c r="BZ206" s="1262"/>
      <c r="CA206" s="1262"/>
      <c r="CB206" s="1262"/>
      <c r="CC206" s="15"/>
      <c r="CD206" s="15"/>
      <c r="CE206" s="15"/>
      <c r="CF206" s="15"/>
      <c r="CG206" s="15"/>
      <c r="CH206" s="15"/>
      <c r="CI206" s="15"/>
      <c r="CJ206" s="15"/>
      <c r="CK206" s="15"/>
      <c r="CL206" s="15"/>
      <c r="CM206" s="15"/>
      <c r="CN206" s="15"/>
      <c r="CO206" s="15"/>
      <c r="CP206" s="15"/>
    </row>
    <row r="207" spans="1:94" s="29" customFormat="1" ht="12.75" hidden="1" customHeight="1">
      <c r="A207" s="30"/>
      <c r="B207" s="30"/>
      <c r="C207" s="30"/>
      <c r="D207" s="30"/>
      <c r="E207" s="30"/>
      <c r="F207" s="423">
        <v>2</v>
      </c>
      <c r="G207" s="2211" t="s">
        <v>85</v>
      </c>
      <c r="H207" s="2211"/>
      <c r="I207" s="2211"/>
      <c r="J207" s="2211"/>
      <c r="K207" s="2211"/>
      <c r="L207" s="2211"/>
      <c r="M207" s="2211"/>
      <c r="N207" s="2211"/>
      <c r="O207" s="2211"/>
      <c r="P207" s="2211"/>
      <c r="Q207" s="2211"/>
      <c r="R207" s="2211"/>
      <c r="S207" s="2211"/>
      <c r="T207" s="2211"/>
      <c r="U207" s="2211"/>
      <c r="V207" s="2211"/>
      <c r="W207" s="2211"/>
      <c r="X207" s="2211"/>
      <c r="Y207" s="2211"/>
      <c r="Z207" s="2211"/>
      <c r="AA207" s="2211"/>
      <c r="AB207" s="2211"/>
      <c r="AC207" s="2211"/>
      <c r="AD207" s="2211"/>
      <c r="AE207" s="2211"/>
      <c r="AF207" s="2211"/>
      <c r="AG207" s="2211"/>
      <c r="AH207" s="2211"/>
      <c r="AI207" s="2211"/>
      <c r="AJ207" s="2211"/>
      <c r="AK207" s="59"/>
      <c r="AL207" s="1262"/>
      <c r="AM207" s="1262"/>
      <c r="AN207" s="1262"/>
      <c r="AO207" s="32"/>
      <c r="AP207" s="59"/>
      <c r="AQ207" s="59"/>
      <c r="AR207" s="1262"/>
      <c r="AS207" s="1262"/>
      <c r="AT207" s="1262"/>
      <c r="AU207" s="33"/>
      <c r="AV207" s="59"/>
      <c r="AW207" s="59"/>
      <c r="AX207" s="1262"/>
      <c r="AY207" s="1262"/>
      <c r="AZ207" s="1262"/>
      <c r="BA207" s="32"/>
      <c r="BB207" s="59"/>
      <c r="BC207" s="59"/>
      <c r="BD207" s="1262"/>
      <c r="BE207" s="1262"/>
      <c r="BF207" s="1262"/>
      <c r="BG207" s="32"/>
      <c r="BH207" s="59"/>
      <c r="BI207" s="59"/>
      <c r="BJ207" s="1262"/>
      <c r="BK207" s="1262"/>
      <c r="BL207" s="1262"/>
      <c r="BM207" s="32"/>
      <c r="BN207" s="59"/>
      <c r="BO207" s="59"/>
      <c r="BP207" s="1262"/>
      <c r="BQ207" s="1262"/>
      <c r="BR207" s="1262"/>
      <c r="BS207" s="32"/>
      <c r="BT207" s="59"/>
      <c r="BU207" s="1262"/>
      <c r="BV207" s="1262"/>
      <c r="BW207" s="1262"/>
      <c r="BX207" s="32"/>
      <c r="BY207" s="59"/>
      <c r="BZ207" s="1262"/>
      <c r="CA207" s="1262"/>
      <c r="CB207" s="1262"/>
      <c r="CC207" s="15"/>
      <c r="CD207" s="15"/>
      <c r="CE207" s="15"/>
      <c r="CF207" s="15"/>
      <c r="CG207" s="15"/>
      <c r="CH207" s="15"/>
      <c r="CI207" s="15"/>
      <c r="CJ207" s="15"/>
      <c r="CK207" s="15"/>
      <c r="CL207" s="15"/>
      <c r="CM207" s="15"/>
      <c r="CN207" s="15"/>
      <c r="CO207" s="15"/>
      <c r="CP207" s="15"/>
    </row>
    <row r="208" spans="1:94" hidden="1">
      <c r="A208" s="21"/>
      <c r="B208" s="21"/>
      <c r="C208" s="21"/>
      <c r="D208" s="21"/>
      <c r="E208" s="21"/>
      <c r="F208" s="21"/>
      <c r="G208" s="21"/>
      <c r="H208" s="21"/>
      <c r="I208" s="21"/>
      <c r="J208" s="21"/>
      <c r="K208" s="21"/>
      <c r="L208" s="21"/>
      <c r="M208" s="21"/>
      <c r="N208" s="21"/>
      <c r="O208" s="21"/>
      <c r="P208" s="1259"/>
      <c r="Q208" s="1259"/>
      <c r="R208" s="1259"/>
      <c r="S208" s="1259"/>
      <c r="T208" s="1259"/>
      <c r="U208" s="1259"/>
      <c r="V208" s="1259"/>
      <c r="W208" s="1259"/>
      <c r="X208" s="69"/>
      <c r="Y208" s="69"/>
      <c r="Z208" s="1259"/>
      <c r="AA208" s="52"/>
      <c r="AB208" s="52"/>
      <c r="AC208" s="1259"/>
      <c r="AD208" s="1259"/>
      <c r="AE208" s="1259"/>
      <c r="AF208" s="1259"/>
      <c r="AG208" s="1259"/>
      <c r="AH208" s="1259"/>
      <c r="AI208" s="52"/>
      <c r="AJ208" s="1259"/>
      <c r="AU208" s="26"/>
    </row>
    <row r="209" spans="1:47" hidden="1">
      <c r="A209" s="21"/>
      <c r="B209" s="21"/>
      <c r="C209" s="21"/>
      <c r="D209" s="21"/>
      <c r="E209" s="21"/>
      <c r="F209" s="21"/>
      <c r="G209" s="21"/>
      <c r="H209" s="21"/>
      <c r="I209" s="21"/>
      <c r="J209" s="21"/>
      <c r="K209" s="21"/>
      <c r="L209" s="21"/>
      <c r="M209" s="21"/>
      <c r="N209" s="21"/>
      <c r="O209" s="21"/>
      <c r="P209" s="1259"/>
      <c r="Q209" s="1259"/>
      <c r="R209" s="1259"/>
      <c r="S209" s="1259"/>
      <c r="T209" s="1259"/>
      <c r="U209" s="1259"/>
      <c r="V209" s="1259"/>
      <c r="W209" s="1259"/>
      <c r="X209" s="69"/>
      <c r="Y209" s="69"/>
      <c r="Z209" s="1259"/>
      <c r="AA209" s="52"/>
      <c r="AB209" s="52"/>
      <c r="AC209" s="1259"/>
      <c r="AD209" s="1259"/>
      <c r="AE209" s="1259"/>
      <c r="AF209" s="1259"/>
      <c r="AG209" s="1259"/>
      <c r="AH209" s="1259"/>
      <c r="AI209" s="52"/>
      <c r="AJ209" s="1259"/>
      <c r="AU209" s="26"/>
    </row>
    <row r="210" spans="1:47" hidden="1">
      <c r="A210" s="21"/>
      <c r="B210" s="21"/>
      <c r="C210" s="21"/>
      <c r="D210" s="21"/>
      <c r="E210" s="21"/>
      <c r="F210" s="21"/>
      <c r="G210" s="21"/>
      <c r="H210" s="21"/>
      <c r="I210" s="21"/>
      <c r="J210" s="21"/>
      <c r="K210" s="21"/>
      <c r="L210" s="21"/>
      <c r="M210" s="21"/>
      <c r="N210" s="21"/>
      <c r="O210" s="21"/>
      <c r="P210" s="1259"/>
      <c r="Q210" s="1259"/>
      <c r="R210" s="1259"/>
      <c r="S210" s="1259"/>
      <c r="T210" s="1259"/>
      <c r="U210" s="1259"/>
      <c r="V210" s="1259"/>
      <c r="W210" s="1259"/>
      <c r="X210" s="69"/>
      <c r="Y210" s="69"/>
      <c r="Z210" s="1259"/>
      <c r="AA210" s="52"/>
      <c r="AB210" s="52"/>
      <c r="AC210" s="1259"/>
      <c r="AD210" s="1259"/>
      <c r="AE210" s="1259"/>
      <c r="AF210" s="1259"/>
      <c r="AG210" s="1259"/>
      <c r="AH210" s="1259"/>
      <c r="AI210" s="52"/>
      <c r="AJ210" s="1259"/>
      <c r="AU210" s="26"/>
    </row>
    <row r="211" spans="1:47" hidden="1">
      <c r="A211" s="21"/>
      <c r="B211" s="21"/>
      <c r="C211" s="21"/>
      <c r="D211" s="21"/>
      <c r="E211" s="21"/>
      <c r="F211" s="21"/>
      <c r="G211" s="21"/>
      <c r="H211" s="21"/>
      <c r="I211" s="21"/>
      <c r="J211" s="21"/>
      <c r="K211" s="21"/>
      <c r="L211" s="21"/>
      <c r="M211" s="21"/>
      <c r="N211" s="21"/>
      <c r="O211" s="21"/>
      <c r="P211" s="1259"/>
      <c r="Q211" s="1259"/>
      <c r="R211" s="1259"/>
      <c r="S211" s="1259"/>
      <c r="T211" s="1259"/>
      <c r="U211" s="1259"/>
      <c r="V211" s="1259"/>
      <c r="W211" s="1259"/>
      <c r="X211" s="69"/>
      <c r="Y211" s="69"/>
      <c r="Z211" s="1259"/>
      <c r="AA211" s="52"/>
      <c r="AB211" s="52"/>
      <c r="AC211" s="1259"/>
      <c r="AD211" s="1259"/>
      <c r="AE211" s="1259"/>
      <c r="AF211" s="1259"/>
      <c r="AG211" s="1259"/>
      <c r="AH211" s="1259"/>
      <c r="AI211" s="52"/>
      <c r="AJ211" s="1259"/>
      <c r="AU211" s="26"/>
    </row>
    <row r="212" spans="1:47" hidden="1">
      <c r="A212" s="21"/>
      <c r="B212" s="21"/>
      <c r="C212" s="21"/>
      <c r="D212" s="21"/>
      <c r="E212" s="21"/>
      <c r="F212" s="21"/>
      <c r="G212" s="21"/>
      <c r="H212" s="21"/>
      <c r="I212" s="21"/>
      <c r="J212" s="21"/>
      <c r="K212" s="21"/>
      <c r="L212" s="21"/>
      <c r="M212" s="21"/>
      <c r="N212" s="21"/>
      <c r="O212" s="21"/>
      <c r="P212" s="1259"/>
      <c r="Q212" s="1259"/>
      <c r="R212" s="1259"/>
      <c r="S212" s="1259"/>
      <c r="T212" s="1259"/>
      <c r="U212" s="1259"/>
      <c r="V212" s="1259"/>
      <c r="W212" s="1259"/>
      <c r="X212" s="69"/>
      <c r="Y212" s="69"/>
      <c r="Z212" s="1259"/>
      <c r="AA212" s="52"/>
      <c r="AB212" s="52"/>
      <c r="AC212" s="1259"/>
      <c r="AD212" s="1259"/>
      <c r="AE212" s="1259"/>
      <c r="AF212" s="1259"/>
      <c r="AG212" s="1259"/>
      <c r="AH212" s="1259"/>
      <c r="AI212" s="52"/>
      <c r="AJ212" s="1259"/>
      <c r="AU212" s="26"/>
    </row>
    <row r="213" spans="1:47" hidden="1">
      <c r="A213" s="21"/>
      <c r="B213" s="21"/>
      <c r="C213" s="21"/>
      <c r="D213" s="21"/>
      <c r="E213" s="21"/>
      <c r="F213" s="21"/>
      <c r="G213" s="21"/>
      <c r="H213" s="21"/>
      <c r="I213" s="21"/>
      <c r="J213" s="21"/>
      <c r="K213" s="21"/>
      <c r="L213" s="21"/>
      <c r="M213" s="21"/>
      <c r="N213" s="21"/>
      <c r="O213" s="21"/>
      <c r="P213" s="1259"/>
      <c r="Q213" s="1259"/>
      <c r="R213" s="1259"/>
      <c r="S213" s="1259"/>
      <c r="T213" s="1259"/>
      <c r="U213" s="1259"/>
      <c r="V213" s="1259"/>
      <c r="W213" s="1259"/>
      <c r="X213" s="69"/>
      <c r="Y213" s="69"/>
      <c r="Z213" s="1259"/>
      <c r="AA213" s="52"/>
      <c r="AB213" s="52"/>
      <c r="AC213" s="1259"/>
      <c r="AD213" s="1259"/>
      <c r="AE213" s="1259"/>
      <c r="AF213" s="1259"/>
      <c r="AG213" s="1259"/>
      <c r="AH213" s="1259"/>
      <c r="AI213" s="52"/>
      <c r="AJ213" s="1259"/>
      <c r="AU213" s="26"/>
    </row>
    <row r="214" spans="1:47" hidden="1">
      <c r="A214" s="21"/>
      <c r="B214" s="21"/>
      <c r="C214" s="21"/>
      <c r="D214" s="21"/>
      <c r="E214" s="21"/>
      <c r="F214" s="21"/>
      <c r="G214" s="21"/>
      <c r="H214" s="21"/>
      <c r="I214" s="21"/>
      <c r="J214" s="21"/>
      <c r="K214" s="21"/>
      <c r="L214" s="21"/>
      <c r="M214" s="21"/>
      <c r="N214" s="21"/>
      <c r="O214" s="21"/>
      <c r="P214" s="1259"/>
      <c r="Q214" s="1259"/>
      <c r="R214" s="1259"/>
      <c r="S214" s="1259"/>
      <c r="T214" s="1259"/>
      <c r="U214" s="1259"/>
      <c r="V214" s="1259"/>
      <c r="W214" s="1259"/>
      <c r="X214" s="69"/>
      <c r="Y214" s="69"/>
      <c r="Z214" s="1259"/>
      <c r="AA214" s="52"/>
      <c r="AB214" s="52"/>
      <c r="AC214" s="1259"/>
      <c r="AD214" s="1259"/>
      <c r="AE214" s="1259"/>
      <c r="AF214" s="1259"/>
      <c r="AG214" s="1259"/>
      <c r="AH214" s="1259"/>
      <c r="AI214" s="52"/>
      <c r="AJ214" s="1259"/>
      <c r="AU214" s="26"/>
    </row>
    <row r="215" spans="1:47" hidden="1">
      <c r="A215" s="21"/>
      <c r="B215" s="21"/>
      <c r="C215" s="21"/>
      <c r="D215" s="21"/>
      <c r="E215" s="21"/>
      <c r="F215" s="21"/>
      <c r="G215" s="21"/>
      <c r="H215" s="21"/>
      <c r="I215" s="21"/>
      <c r="J215" s="21"/>
      <c r="K215" s="21"/>
      <c r="L215" s="21"/>
      <c r="M215" s="21"/>
      <c r="N215" s="21"/>
      <c r="O215" s="21"/>
      <c r="P215" s="1259"/>
      <c r="Q215" s="1259"/>
      <c r="R215" s="1259"/>
      <c r="S215" s="1259"/>
      <c r="T215" s="1259"/>
      <c r="U215" s="1259"/>
      <c r="V215" s="1259"/>
      <c r="W215" s="1259"/>
      <c r="X215" s="69"/>
      <c r="Y215" s="69"/>
      <c r="Z215" s="1259"/>
      <c r="AA215" s="52"/>
      <c r="AB215" s="52"/>
      <c r="AC215" s="1259"/>
      <c r="AD215" s="1259"/>
      <c r="AE215" s="1259"/>
      <c r="AF215" s="1259"/>
      <c r="AG215" s="1259"/>
      <c r="AH215" s="1259"/>
      <c r="AI215" s="52"/>
      <c r="AJ215" s="1259"/>
      <c r="AU215" s="26"/>
    </row>
    <row r="216" spans="1:47" hidden="1">
      <c r="A216" s="21"/>
      <c r="B216" s="21"/>
      <c r="C216" s="21"/>
      <c r="D216" s="21"/>
      <c r="E216" s="21"/>
      <c r="F216" s="21"/>
      <c r="G216" s="21"/>
      <c r="H216" s="21"/>
      <c r="I216" s="21"/>
      <c r="J216" s="21"/>
      <c r="K216" s="21"/>
      <c r="L216" s="21"/>
      <c r="M216" s="21"/>
      <c r="N216" s="21"/>
      <c r="O216" s="21"/>
      <c r="P216" s="1259"/>
      <c r="Q216" s="1259"/>
      <c r="R216" s="1259"/>
      <c r="S216" s="1259"/>
      <c r="T216" s="1259"/>
      <c r="U216" s="1259"/>
      <c r="V216" s="1259"/>
      <c r="W216" s="1259"/>
      <c r="X216" s="69"/>
      <c r="Y216" s="69"/>
      <c r="Z216" s="1259"/>
      <c r="AA216" s="52"/>
      <c r="AB216" s="52"/>
      <c r="AC216" s="1259"/>
      <c r="AD216" s="1259"/>
      <c r="AE216" s="1259"/>
      <c r="AF216" s="1259"/>
      <c r="AG216" s="1259"/>
      <c r="AH216" s="1259"/>
      <c r="AI216" s="52"/>
      <c r="AJ216" s="1259"/>
      <c r="AU216" s="26"/>
    </row>
    <row r="217" spans="1:47" hidden="1">
      <c r="A217" s="21"/>
      <c r="B217" s="21"/>
      <c r="C217" s="21"/>
      <c r="D217" s="21"/>
      <c r="E217" s="21"/>
      <c r="F217" s="21"/>
      <c r="G217" s="21"/>
      <c r="H217" s="21"/>
      <c r="I217" s="21"/>
      <c r="J217" s="21"/>
      <c r="K217" s="21"/>
      <c r="L217" s="21"/>
      <c r="M217" s="21"/>
      <c r="N217" s="21"/>
      <c r="O217" s="21"/>
      <c r="P217" s="1259"/>
      <c r="Q217" s="1259"/>
      <c r="R217" s="1259"/>
      <c r="S217" s="1259"/>
      <c r="T217" s="1259"/>
      <c r="U217" s="1259"/>
      <c r="V217" s="1259"/>
      <c r="W217" s="1259"/>
      <c r="X217" s="69"/>
      <c r="Y217" s="69"/>
      <c r="Z217" s="1259"/>
      <c r="AA217" s="52"/>
      <c r="AB217" s="52"/>
      <c r="AC217" s="1259"/>
      <c r="AD217" s="1259"/>
      <c r="AE217" s="1259"/>
      <c r="AF217" s="1259"/>
      <c r="AG217" s="1259"/>
      <c r="AH217" s="1259"/>
      <c r="AI217" s="52"/>
      <c r="AJ217" s="1259"/>
      <c r="AU217" s="26"/>
    </row>
    <row r="218" spans="1:47" hidden="1">
      <c r="A218" s="21"/>
      <c r="B218" s="21"/>
      <c r="C218" s="21"/>
      <c r="D218" s="21"/>
      <c r="E218" s="21"/>
      <c r="F218" s="21"/>
      <c r="G218" s="21"/>
      <c r="H218" s="21"/>
      <c r="I218" s="21"/>
      <c r="J218" s="21"/>
      <c r="K218" s="21"/>
      <c r="L218" s="21"/>
      <c r="M218" s="21"/>
      <c r="N218" s="21"/>
      <c r="O218" s="21"/>
      <c r="P218" s="1259"/>
      <c r="Q218" s="1259"/>
      <c r="R218" s="1259"/>
      <c r="S218" s="1259"/>
      <c r="T218" s="1259"/>
      <c r="U218" s="1259"/>
      <c r="V218" s="1259"/>
      <c r="W218" s="1259"/>
      <c r="X218" s="69"/>
      <c r="Y218" s="69"/>
      <c r="Z218" s="1259"/>
      <c r="AA218" s="52"/>
      <c r="AB218" s="52"/>
      <c r="AC218" s="1259"/>
      <c r="AD218" s="1259"/>
      <c r="AE218" s="1259"/>
      <c r="AF218" s="1259"/>
      <c r="AG218" s="1259"/>
      <c r="AH218" s="1259"/>
      <c r="AI218" s="52"/>
      <c r="AJ218" s="1259"/>
      <c r="AU218" s="26"/>
    </row>
    <row r="219" spans="1:47" hidden="1">
      <c r="A219" s="21"/>
      <c r="B219" s="21"/>
      <c r="C219" s="21"/>
      <c r="D219" s="21"/>
      <c r="E219" s="21"/>
      <c r="F219" s="21"/>
      <c r="G219" s="21"/>
      <c r="H219" s="21"/>
      <c r="I219" s="21"/>
      <c r="J219" s="21"/>
      <c r="K219" s="21"/>
      <c r="L219" s="21"/>
      <c r="M219" s="21"/>
      <c r="N219" s="21"/>
      <c r="O219" s="21"/>
      <c r="P219" s="1259"/>
      <c r="Q219" s="1259"/>
      <c r="R219" s="1259"/>
      <c r="S219" s="1259"/>
      <c r="T219" s="1259"/>
      <c r="U219" s="1259"/>
      <c r="V219" s="1259"/>
      <c r="W219" s="1259"/>
      <c r="X219" s="69"/>
      <c r="Y219" s="69"/>
      <c r="Z219" s="1259"/>
      <c r="AA219" s="52"/>
      <c r="AB219" s="52"/>
      <c r="AC219" s="1259"/>
      <c r="AD219" s="1259"/>
      <c r="AE219" s="1259"/>
      <c r="AF219" s="1259"/>
      <c r="AG219" s="1259"/>
      <c r="AH219" s="1259"/>
      <c r="AI219" s="52"/>
      <c r="AJ219" s="1259"/>
      <c r="AU219" s="26"/>
    </row>
    <row r="220" spans="1:47" hidden="1">
      <c r="A220" s="21"/>
      <c r="B220" s="21"/>
      <c r="C220" s="21"/>
      <c r="D220" s="21"/>
      <c r="E220" s="21"/>
      <c r="F220" s="21"/>
      <c r="G220" s="21"/>
      <c r="H220" s="21"/>
      <c r="I220" s="21"/>
      <c r="J220" s="21"/>
      <c r="K220" s="21"/>
      <c r="L220" s="21"/>
      <c r="M220" s="21"/>
      <c r="N220" s="21"/>
      <c r="O220" s="21"/>
      <c r="P220" s="1259"/>
      <c r="Q220" s="1259"/>
      <c r="R220" s="1259"/>
      <c r="S220" s="1259"/>
      <c r="T220" s="1259"/>
      <c r="U220" s="1259"/>
      <c r="V220" s="1259"/>
      <c r="W220" s="1259"/>
      <c r="X220" s="69"/>
      <c r="Y220" s="69"/>
      <c r="Z220" s="1259"/>
      <c r="AA220" s="52"/>
      <c r="AB220" s="52"/>
      <c r="AC220" s="1259"/>
      <c r="AD220" s="1259"/>
      <c r="AE220" s="1259"/>
      <c r="AF220" s="1259"/>
      <c r="AG220" s="1259"/>
      <c r="AH220" s="1259"/>
      <c r="AI220" s="52"/>
      <c r="AJ220" s="1259"/>
      <c r="AU220" s="26"/>
    </row>
    <row r="221" spans="1:47" hidden="1">
      <c r="A221" s="21"/>
      <c r="B221" s="21"/>
      <c r="C221" s="21"/>
      <c r="D221" s="21"/>
      <c r="E221" s="21"/>
      <c r="F221" s="21"/>
      <c r="G221" s="21"/>
      <c r="H221" s="21"/>
      <c r="I221" s="21"/>
      <c r="J221" s="21"/>
      <c r="K221" s="21"/>
      <c r="L221" s="21"/>
      <c r="M221" s="21"/>
      <c r="N221" s="21"/>
      <c r="O221" s="21"/>
      <c r="P221" s="1259"/>
      <c r="Q221" s="1259"/>
      <c r="R221" s="1259"/>
      <c r="S221" s="1259"/>
      <c r="T221" s="1259"/>
      <c r="U221" s="1259"/>
      <c r="V221" s="1259"/>
      <c r="W221" s="1259"/>
      <c r="X221" s="69"/>
      <c r="Y221" s="69"/>
      <c r="Z221" s="1259"/>
      <c r="AA221" s="52"/>
      <c r="AB221" s="52"/>
      <c r="AC221" s="1259"/>
      <c r="AD221" s="1259"/>
      <c r="AE221" s="1259"/>
      <c r="AF221" s="1259"/>
      <c r="AG221" s="1259"/>
      <c r="AH221" s="1259"/>
      <c r="AI221" s="52"/>
      <c r="AJ221" s="1259"/>
      <c r="AU221" s="26"/>
    </row>
    <row r="222" spans="1:47" hidden="1">
      <c r="A222" s="21"/>
      <c r="B222" s="21"/>
      <c r="C222" s="21"/>
      <c r="D222" s="21"/>
      <c r="E222" s="21"/>
      <c r="F222" s="21"/>
      <c r="G222" s="21"/>
      <c r="H222" s="21"/>
      <c r="I222" s="21"/>
      <c r="J222" s="21"/>
      <c r="K222" s="21"/>
      <c r="L222" s="21"/>
      <c r="M222" s="21"/>
      <c r="N222" s="21"/>
      <c r="O222" s="21"/>
      <c r="P222" s="1259"/>
      <c r="Q222" s="1259"/>
      <c r="R222" s="1259"/>
      <c r="S222" s="1259"/>
      <c r="T222" s="1259"/>
      <c r="U222" s="1259"/>
      <c r="V222" s="1259"/>
      <c r="W222" s="1259"/>
      <c r="X222" s="69"/>
      <c r="Y222" s="69"/>
      <c r="Z222" s="1259"/>
      <c r="AA222" s="52"/>
      <c r="AB222" s="52"/>
      <c r="AC222" s="1259"/>
      <c r="AD222" s="1259"/>
      <c r="AE222" s="1259"/>
      <c r="AF222" s="1259"/>
      <c r="AG222" s="1259"/>
      <c r="AH222" s="1259"/>
      <c r="AI222" s="52"/>
      <c r="AJ222" s="1259"/>
      <c r="AU222" s="26"/>
    </row>
    <row r="223" spans="1:47" hidden="1">
      <c r="A223" s="21"/>
      <c r="B223" s="21"/>
      <c r="C223" s="21"/>
      <c r="D223" s="21"/>
      <c r="E223" s="21"/>
      <c r="F223" s="21"/>
      <c r="G223" s="21"/>
      <c r="H223" s="21"/>
      <c r="I223" s="21"/>
      <c r="J223" s="21"/>
      <c r="K223" s="21"/>
      <c r="L223" s="21"/>
      <c r="M223" s="21"/>
      <c r="N223" s="21"/>
      <c r="O223" s="21"/>
      <c r="P223" s="1259"/>
      <c r="Q223" s="1259"/>
      <c r="R223" s="1259"/>
      <c r="S223" s="1259"/>
      <c r="T223" s="1259"/>
      <c r="U223" s="1259"/>
      <c r="V223" s="1259"/>
      <c r="W223" s="1259"/>
      <c r="X223" s="69"/>
      <c r="Y223" s="69"/>
      <c r="Z223" s="1259"/>
      <c r="AA223" s="52"/>
      <c r="AB223" s="52"/>
      <c r="AC223" s="1259"/>
      <c r="AD223" s="1259"/>
      <c r="AE223" s="1259"/>
      <c r="AF223" s="1259"/>
      <c r="AG223" s="1259"/>
      <c r="AH223" s="1259"/>
      <c r="AI223" s="52"/>
      <c r="AJ223" s="1259"/>
      <c r="AU223" s="26"/>
    </row>
    <row r="224" spans="1:47" hidden="1">
      <c r="A224" s="21"/>
      <c r="B224" s="21"/>
      <c r="C224" s="21"/>
      <c r="D224" s="21"/>
      <c r="E224" s="21"/>
      <c r="F224" s="21"/>
      <c r="G224" s="21"/>
      <c r="H224" s="21"/>
      <c r="I224" s="21"/>
      <c r="J224" s="21"/>
      <c r="K224" s="21"/>
      <c r="L224" s="21"/>
      <c r="M224" s="21"/>
      <c r="N224" s="21"/>
      <c r="O224" s="21"/>
      <c r="P224" s="1259"/>
      <c r="Q224" s="1259"/>
      <c r="R224" s="1259"/>
      <c r="S224" s="1259"/>
      <c r="T224" s="1259"/>
      <c r="U224" s="1259"/>
      <c r="V224" s="1259"/>
      <c r="W224" s="1259"/>
      <c r="X224" s="69"/>
      <c r="Y224" s="69"/>
      <c r="Z224" s="1259"/>
      <c r="AA224" s="52"/>
      <c r="AB224" s="52"/>
      <c r="AC224" s="1259"/>
      <c r="AD224" s="1259"/>
      <c r="AE224" s="1259"/>
      <c r="AF224" s="1259"/>
      <c r="AG224" s="1259"/>
      <c r="AH224" s="1259"/>
      <c r="AI224" s="52"/>
      <c r="AJ224" s="1259"/>
      <c r="AU224" s="26"/>
    </row>
    <row r="225" spans="1:47" hidden="1">
      <c r="A225" s="21"/>
      <c r="B225" s="21"/>
      <c r="C225" s="21"/>
      <c r="D225" s="21"/>
      <c r="E225" s="21"/>
      <c r="F225" s="21"/>
      <c r="G225" s="21"/>
      <c r="H225" s="21"/>
      <c r="I225" s="21"/>
      <c r="J225" s="21"/>
      <c r="K225" s="21"/>
      <c r="L225" s="21"/>
      <c r="M225" s="21"/>
      <c r="N225" s="21"/>
      <c r="O225" s="21"/>
      <c r="P225" s="1259"/>
      <c r="Q225" s="1259"/>
      <c r="R225" s="1259"/>
      <c r="S225" s="1259"/>
      <c r="T225" s="1259"/>
      <c r="U225" s="1259"/>
      <c r="V225" s="1259"/>
      <c r="W225" s="1259"/>
      <c r="X225" s="69"/>
      <c r="Y225" s="69"/>
      <c r="Z225" s="1259"/>
      <c r="AA225" s="52"/>
      <c r="AB225" s="52"/>
      <c r="AC225" s="1259"/>
      <c r="AD225" s="1259"/>
      <c r="AE225" s="1259"/>
      <c r="AF225" s="1259"/>
      <c r="AG225" s="1259"/>
      <c r="AH225" s="1259"/>
      <c r="AI225" s="52"/>
      <c r="AJ225" s="1259"/>
      <c r="AU225" s="26"/>
    </row>
    <row r="226" spans="1:47" hidden="1">
      <c r="A226" s="21"/>
      <c r="B226" s="21"/>
      <c r="C226" s="21"/>
      <c r="D226" s="21"/>
      <c r="E226" s="21"/>
      <c r="F226" s="21"/>
      <c r="G226" s="21"/>
      <c r="H226" s="21"/>
      <c r="I226" s="21"/>
      <c r="J226" s="21"/>
      <c r="K226" s="21"/>
      <c r="L226" s="21"/>
      <c r="M226" s="21"/>
      <c r="N226" s="21"/>
      <c r="O226" s="21"/>
      <c r="P226" s="1259"/>
      <c r="Q226" s="1259"/>
      <c r="R226" s="1259"/>
      <c r="S226" s="1259"/>
      <c r="T226" s="1259"/>
      <c r="U226" s="1259"/>
      <c r="V226" s="1259"/>
      <c r="W226" s="1259"/>
      <c r="X226" s="69"/>
      <c r="Y226" s="69"/>
      <c r="Z226" s="1259"/>
      <c r="AA226" s="52"/>
      <c r="AB226" s="52"/>
      <c r="AC226" s="1259"/>
      <c r="AD226" s="1259"/>
      <c r="AE226" s="1259"/>
      <c r="AF226" s="1259"/>
      <c r="AG226" s="1259"/>
      <c r="AH226" s="1259"/>
      <c r="AI226" s="52"/>
      <c r="AJ226" s="1259"/>
      <c r="AU226" s="26"/>
    </row>
    <row r="227" spans="1:47" hidden="1">
      <c r="A227" s="21"/>
      <c r="B227" s="21"/>
      <c r="C227" s="21"/>
      <c r="D227" s="21"/>
      <c r="E227" s="21"/>
      <c r="F227" s="21"/>
      <c r="G227" s="21"/>
      <c r="H227" s="21"/>
      <c r="I227" s="21"/>
      <c r="J227" s="21"/>
      <c r="K227" s="21"/>
      <c r="L227" s="21"/>
      <c r="M227" s="21"/>
      <c r="N227" s="21"/>
      <c r="O227" s="21"/>
      <c r="P227" s="1259"/>
      <c r="Q227" s="1259"/>
      <c r="R227" s="1259"/>
      <c r="S227" s="1259"/>
      <c r="T227" s="1259"/>
      <c r="U227" s="1259"/>
      <c r="V227" s="1259"/>
      <c r="W227" s="1259"/>
      <c r="X227" s="69"/>
      <c r="Y227" s="69"/>
      <c r="Z227" s="1259"/>
      <c r="AA227" s="52"/>
      <c r="AB227" s="52"/>
      <c r="AC227" s="1259"/>
      <c r="AD227" s="1259"/>
      <c r="AE227" s="1259"/>
      <c r="AF227" s="1259"/>
      <c r="AG227" s="1259"/>
      <c r="AH227" s="1259"/>
      <c r="AI227" s="52"/>
      <c r="AJ227" s="1259"/>
      <c r="AU227" s="26"/>
    </row>
    <row r="228" spans="1:47" hidden="1">
      <c r="A228" s="21"/>
      <c r="B228" s="21"/>
      <c r="C228" s="21"/>
      <c r="D228" s="21"/>
      <c r="E228" s="21"/>
      <c r="F228" s="21"/>
      <c r="G228" s="21"/>
      <c r="H228" s="21"/>
      <c r="I228" s="21"/>
      <c r="J228" s="21"/>
      <c r="K228" s="21"/>
      <c r="L228" s="21"/>
      <c r="M228" s="21"/>
      <c r="N228" s="21"/>
      <c r="O228" s="21"/>
      <c r="P228" s="1259"/>
      <c r="Q228" s="1259"/>
      <c r="R228" s="1259"/>
      <c r="S228" s="1259"/>
      <c r="T228" s="1259"/>
      <c r="U228" s="1259"/>
      <c r="V228" s="1259"/>
      <c r="W228" s="1259"/>
      <c r="X228" s="69"/>
      <c r="Y228" s="69"/>
      <c r="Z228" s="1259"/>
      <c r="AA228" s="52"/>
      <c r="AB228" s="52"/>
      <c r="AC228" s="1259"/>
      <c r="AD228" s="1259"/>
      <c r="AE228" s="1259"/>
      <c r="AF228" s="1259"/>
      <c r="AG228" s="1259"/>
      <c r="AH228" s="1259"/>
      <c r="AI228" s="52"/>
      <c r="AJ228" s="1259"/>
      <c r="AU228" s="26"/>
    </row>
    <row r="229" spans="1:47" hidden="1">
      <c r="A229" s="21"/>
      <c r="B229" s="21"/>
      <c r="C229" s="21"/>
      <c r="D229" s="21"/>
      <c r="E229" s="21"/>
      <c r="F229" s="21"/>
      <c r="G229" s="21"/>
      <c r="H229" s="21"/>
      <c r="I229" s="21"/>
      <c r="J229" s="21"/>
      <c r="K229" s="21"/>
      <c r="L229" s="21"/>
      <c r="M229" s="21"/>
      <c r="N229" s="21"/>
      <c r="O229" s="21"/>
      <c r="P229" s="1259"/>
      <c r="Q229" s="1259"/>
      <c r="R229" s="1259"/>
      <c r="S229" s="1259"/>
      <c r="T229" s="1259"/>
      <c r="U229" s="1259"/>
      <c r="V229" s="1259"/>
      <c r="W229" s="1259"/>
      <c r="X229" s="69"/>
      <c r="Y229" s="69"/>
      <c r="Z229" s="1259"/>
      <c r="AA229" s="52"/>
      <c r="AB229" s="52"/>
      <c r="AC229" s="1259"/>
      <c r="AD229" s="1259"/>
      <c r="AE229" s="1259"/>
      <c r="AF229" s="1259"/>
      <c r="AG229" s="1259"/>
      <c r="AH229" s="1259"/>
      <c r="AI229" s="52"/>
      <c r="AJ229" s="1259"/>
      <c r="AU229" s="26"/>
    </row>
    <row r="230" spans="1:47" hidden="1">
      <c r="A230" s="21"/>
      <c r="B230" s="21"/>
      <c r="C230" s="21"/>
      <c r="D230" s="21"/>
      <c r="E230" s="21"/>
      <c r="F230" s="21"/>
      <c r="G230" s="21"/>
      <c r="H230" s="21"/>
      <c r="I230" s="21"/>
      <c r="J230" s="21"/>
      <c r="K230" s="21"/>
      <c r="L230" s="21"/>
      <c r="M230" s="21"/>
      <c r="N230" s="21"/>
      <c r="O230" s="21"/>
      <c r="P230" s="1259"/>
      <c r="Q230" s="1259"/>
      <c r="R230" s="1259"/>
      <c r="S230" s="1259"/>
      <c r="T230" s="1259"/>
      <c r="U230" s="1259"/>
      <c r="V230" s="1259"/>
      <c r="W230" s="1259"/>
      <c r="X230" s="69"/>
      <c r="Y230" s="69"/>
      <c r="Z230" s="1259"/>
      <c r="AA230" s="52"/>
      <c r="AB230" s="52"/>
      <c r="AC230" s="1259"/>
      <c r="AD230" s="1259"/>
      <c r="AE230" s="1259"/>
      <c r="AF230" s="1259"/>
      <c r="AG230" s="1259"/>
      <c r="AH230" s="1259"/>
      <c r="AI230" s="52"/>
      <c r="AJ230" s="1259"/>
      <c r="AU230" s="26"/>
    </row>
    <row r="231" spans="1:47" hidden="1">
      <c r="A231" s="21"/>
      <c r="B231" s="21"/>
      <c r="C231" s="21"/>
      <c r="D231" s="21"/>
      <c r="E231" s="21"/>
      <c r="F231" s="21"/>
      <c r="G231" s="21"/>
      <c r="H231" s="21"/>
      <c r="I231" s="21"/>
      <c r="J231" s="21"/>
      <c r="K231" s="21"/>
      <c r="L231" s="21"/>
      <c r="M231" s="21"/>
      <c r="N231" s="21"/>
      <c r="O231" s="21"/>
      <c r="P231" s="1259"/>
      <c r="Q231" s="1259"/>
      <c r="R231" s="1259"/>
      <c r="S231" s="1259"/>
      <c r="T231" s="1259"/>
      <c r="U231" s="1259"/>
      <c r="V231" s="1259"/>
      <c r="W231" s="1259"/>
      <c r="X231" s="69"/>
      <c r="Y231" s="69"/>
      <c r="Z231" s="1259"/>
      <c r="AA231" s="52"/>
      <c r="AB231" s="52"/>
      <c r="AC231" s="1259"/>
      <c r="AD231" s="1259"/>
      <c r="AE231" s="1259"/>
      <c r="AF231" s="1259"/>
      <c r="AG231" s="1259"/>
      <c r="AH231" s="1259"/>
      <c r="AI231" s="52"/>
      <c r="AJ231" s="1259"/>
      <c r="AU231" s="26"/>
    </row>
    <row r="232" spans="1:47" hidden="1">
      <c r="A232" s="21"/>
      <c r="B232" s="21"/>
      <c r="C232" s="21"/>
      <c r="D232" s="21"/>
      <c r="E232" s="21"/>
      <c r="F232" s="21"/>
      <c r="G232" s="21"/>
      <c r="H232" s="21"/>
      <c r="I232" s="21"/>
      <c r="J232" s="21"/>
      <c r="K232" s="21"/>
      <c r="L232" s="21"/>
      <c r="M232" s="21"/>
      <c r="N232" s="21"/>
      <c r="O232" s="21"/>
      <c r="P232" s="1259"/>
      <c r="Q232" s="1259"/>
      <c r="R232" s="1259"/>
      <c r="S232" s="1259"/>
      <c r="T232" s="1259"/>
      <c r="U232" s="1259"/>
      <c r="V232" s="1259"/>
      <c r="W232" s="1259"/>
      <c r="X232" s="69"/>
      <c r="Y232" s="69"/>
      <c r="Z232" s="1259"/>
      <c r="AA232" s="52"/>
      <c r="AB232" s="52"/>
      <c r="AC232" s="1259"/>
      <c r="AD232" s="1259"/>
      <c r="AE232" s="1259"/>
      <c r="AF232" s="1259"/>
      <c r="AG232" s="1259"/>
      <c r="AH232" s="1259"/>
      <c r="AI232" s="52"/>
      <c r="AJ232" s="1259"/>
      <c r="AU232" s="26"/>
    </row>
    <row r="233" spans="1:47" hidden="1">
      <c r="A233" s="21"/>
      <c r="B233" s="21"/>
      <c r="C233" s="21"/>
      <c r="D233" s="21"/>
      <c r="E233" s="21"/>
      <c r="F233" s="21"/>
      <c r="G233" s="21"/>
      <c r="H233" s="21"/>
      <c r="I233" s="21"/>
      <c r="J233" s="21"/>
      <c r="K233" s="21"/>
      <c r="L233" s="21"/>
      <c r="M233" s="21"/>
      <c r="N233" s="21"/>
      <c r="O233" s="21"/>
      <c r="P233" s="1259"/>
      <c r="Q233" s="1259"/>
      <c r="R233" s="1259"/>
      <c r="S233" s="1259"/>
      <c r="T233" s="1259"/>
      <c r="U233" s="1259"/>
      <c r="V233" s="1259"/>
      <c r="W233" s="1259"/>
      <c r="X233" s="69"/>
      <c r="Y233" s="69"/>
      <c r="Z233" s="1259"/>
      <c r="AA233" s="52"/>
      <c r="AB233" s="52"/>
      <c r="AC233" s="1259"/>
      <c r="AD233" s="1259"/>
      <c r="AE233" s="1259"/>
      <c r="AF233" s="1259"/>
      <c r="AG233" s="1259"/>
      <c r="AH233" s="1259"/>
      <c r="AI233" s="52"/>
      <c r="AJ233" s="1259"/>
      <c r="AU233" s="26"/>
    </row>
    <row r="234" spans="1:47" hidden="1">
      <c r="A234" s="21"/>
      <c r="B234" s="21"/>
      <c r="C234" s="21"/>
      <c r="D234" s="21"/>
      <c r="E234" s="21"/>
      <c r="F234" s="21"/>
      <c r="G234" s="21"/>
      <c r="H234" s="21"/>
      <c r="I234" s="21"/>
      <c r="J234" s="21"/>
      <c r="K234" s="21"/>
      <c r="L234" s="21"/>
      <c r="M234" s="21"/>
      <c r="N234" s="21"/>
      <c r="O234" s="21"/>
      <c r="P234" s="1259"/>
      <c r="Q234" s="1259"/>
      <c r="R234" s="1259"/>
      <c r="S234" s="1259"/>
      <c r="T234" s="1259"/>
      <c r="U234" s="1259"/>
      <c r="V234" s="1259"/>
      <c r="W234" s="1259"/>
      <c r="X234" s="69"/>
      <c r="Y234" s="69"/>
      <c r="Z234" s="1259"/>
      <c r="AA234" s="52"/>
      <c r="AB234" s="52"/>
      <c r="AC234" s="1259"/>
      <c r="AD234" s="1259"/>
      <c r="AE234" s="1259"/>
      <c r="AF234" s="1259"/>
      <c r="AG234" s="1259"/>
      <c r="AH234" s="1259"/>
      <c r="AI234" s="52"/>
      <c r="AJ234" s="1259"/>
      <c r="AU234" s="26"/>
    </row>
    <row r="235" spans="1:47" hidden="1">
      <c r="A235" s="21"/>
      <c r="B235" s="21"/>
      <c r="C235" s="21"/>
      <c r="D235" s="21"/>
      <c r="E235" s="21"/>
      <c r="F235" s="21"/>
      <c r="G235" s="21"/>
      <c r="H235" s="21"/>
      <c r="I235" s="21"/>
      <c r="J235" s="21"/>
      <c r="K235" s="21"/>
      <c r="L235" s="21"/>
      <c r="M235" s="21"/>
      <c r="N235" s="21"/>
      <c r="O235" s="21"/>
      <c r="P235" s="1259"/>
      <c r="Q235" s="1259"/>
      <c r="R235" s="1259"/>
      <c r="S235" s="1259"/>
      <c r="T235" s="1259"/>
      <c r="U235" s="1259"/>
      <c r="V235" s="1259"/>
      <c r="W235" s="1259"/>
      <c r="X235" s="69"/>
      <c r="Y235" s="69"/>
      <c r="Z235" s="1259"/>
      <c r="AA235" s="52"/>
      <c r="AB235" s="52"/>
      <c r="AC235" s="1259"/>
      <c r="AD235" s="1259"/>
      <c r="AE235" s="1259"/>
      <c r="AF235" s="1259"/>
      <c r="AG235" s="1259"/>
      <c r="AH235" s="1259"/>
      <c r="AI235" s="52"/>
      <c r="AJ235" s="1259"/>
      <c r="AU235" s="26"/>
    </row>
    <row r="236" spans="1:47" hidden="1">
      <c r="A236" s="21"/>
      <c r="B236" s="21"/>
      <c r="C236" s="21"/>
      <c r="D236" s="21"/>
      <c r="E236" s="21"/>
      <c r="F236" s="21"/>
      <c r="G236" s="21"/>
      <c r="H236" s="21"/>
      <c r="I236" s="21"/>
      <c r="J236" s="21"/>
      <c r="K236" s="21"/>
      <c r="L236" s="21"/>
      <c r="M236" s="21"/>
      <c r="N236" s="21"/>
      <c r="O236" s="21"/>
      <c r="P236" s="1259"/>
      <c r="Q236" s="1259"/>
      <c r="R236" s="1259"/>
      <c r="S236" s="1259"/>
      <c r="T236" s="1259"/>
      <c r="U236" s="1259"/>
      <c r="V236" s="1259"/>
      <c r="W236" s="1259"/>
      <c r="X236" s="69"/>
      <c r="Y236" s="69"/>
      <c r="Z236" s="1259"/>
      <c r="AA236" s="52"/>
      <c r="AB236" s="52"/>
      <c r="AC236" s="1259"/>
      <c r="AD236" s="1259"/>
      <c r="AE236" s="1259"/>
      <c r="AF236" s="1259"/>
      <c r="AG236" s="1259"/>
      <c r="AH236" s="1259"/>
      <c r="AI236" s="52"/>
      <c r="AJ236" s="1259"/>
      <c r="AU236" s="26"/>
    </row>
    <row r="237" spans="1:47" hidden="1">
      <c r="A237" s="21"/>
      <c r="B237" s="21"/>
      <c r="C237" s="21"/>
      <c r="D237" s="21"/>
      <c r="E237" s="21"/>
      <c r="F237" s="21"/>
      <c r="G237" s="21"/>
      <c r="H237" s="21"/>
      <c r="I237" s="21"/>
      <c r="J237" s="21"/>
      <c r="K237" s="21"/>
      <c r="L237" s="21"/>
      <c r="M237" s="21"/>
      <c r="N237" s="21"/>
      <c r="O237" s="21"/>
      <c r="P237" s="1259"/>
      <c r="Q237" s="1259"/>
      <c r="R237" s="1259"/>
      <c r="S237" s="1259"/>
      <c r="T237" s="1259"/>
      <c r="U237" s="1259"/>
      <c r="V237" s="1259"/>
      <c r="W237" s="1259"/>
      <c r="X237" s="69"/>
      <c r="Y237" s="69"/>
      <c r="Z237" s="1259"/>
      <c r="AA237" s="52"/>
      <c r="AB237" s="52"/>
      <c r="AC237" s="1259"/>
      <c r="AD237" s="1259"/>
      <c r="AE237" s="1259"/>
      <c r="AF237" s="1259"/>
      <c r="AG237" s="1259"/>
      <c r="AH237" s="1259"/>
      <c r="AI237" s="52"/>
      <c r="AJ237" s="1259"/>
      <c r="AU237" s="26"/>
    </row>
    <row r="238" spans="1:47" hidden="1">
      <c r="A238" s="21"/>
      <c r="B238" s="21"/>
      <c r="C238" s="21"/>
      <c r="D238" s="21"/>
      <c r="E238" s="21"/>
      <c r="F238" s="21"/>
      <c r="G238" s="21"/>
      <c r="H238" s="21"/>
      <c r="I238" s="21"/>
      <c r="J238" s="21"/>
      <c r="K238" s="21"/>
      <c r="L238" s="21"/>
      <c r="M238" s="21"/>
      <c r="N238" s="21"/>
      <c r="O238" s="21"/>
      <c r="P238" s="1259"/>
      <c r="Q238" s="1259"/>
      <c r="R238" s="1259"/>
      <c r="S238" s="1259"/>
      <c r="T238" s="1259"/>
      <c r="U238" s="1259"/>
      <c r="V238" s="1259"/>
      <c r="W238" s="1259"/>
      <c r="X238" s="69"/>
      <c r="Y238" s="69"/>
      <c r="Z238" s="1259"/>
      <c r="AA238" s="52"/>
      <c r="AB238" s="52"/>
      <c r="AC238" s="1259"/>
      <c r="AD238" s="1259"/>
      <c r="AE238" s="1259"/>
      <c r="AF238" s="1259"/>
      <c r="AG238" s="1259"/>
      <c r="AH238" s="1259"/>
      <c r="AI238" s="52"/>
      <c r="AJ238" s="1259"/>
      <c r="AU238" s="26"/>
    </row>
    <row r="239" spans="1:47" hidden="1">
      <c r="A239" s="21"/>
      <c r="B239" s="21"/>
      <c r="C239" s="21"/>
      <c r="D239" s="21"/>
      <c r="E239" s="21"/>
      <c r="F239" s="21"/>
      <c r="G239" s="21"/>
      <c r="H239" s="21"/>
      <c r="I239" s="21"/>
      <c r="J239" s="21"/>
      <c r="K239" s="21"/>
      <c r="L239" s="21"/>
      <c r="M239" s="21"/>
      <c r="N239" s="21"/>
      <c r="O239" s="21"/>
      <c r="P239" s="1259"/>
      <c r="Q239" s="1259"/>
      <c r="R239" s="1259"/>
      <c r="S239" s="1259"/>
      <c r="T239" s="1259"/>
      <c r="U239" s="1259"/>
      <c r="V239" s="1259"/>
      <c r="W239" s="1259"/>
      <c r="X239" s="69"/>
      <c r="Y239" s="69"/>
      <c r="Z239" s="1259"/>
      <c r="AA239" s="52"/>
      <c r="AB239" s="52"/>
      <c r="AC239" s="1259"/>
      <c r="AD239" s="1259"/>
      <c r="AE239" s="1259"/>
      <c r="AF239" s="1259"/>
      <c r="AG239" s="1259"/>
      <c r="AH239" s="1259"/>
      <c r="AI239" s="52"/>
      <c r="AJ239" s="1259"/>
      <c r="AU239" s="26"/>
    </row>
    <row r="240" spans="1:47" hidden="1">
      <c r="A240" s="21"/>
      <c r="B240" s="21"/>
      <c r="C240" s="21"/>
      <c r="D240" s="21"/>
      <c r="E240" s="21"/>
      <c r="F240" s="21"/>
      <c r="G240" s="21"/>
      <c r="H240" s="21"/>
      <c r="I240" s="21"/>
      <c r="J240" s="21"/>
      <c r="K240" s="21"/>
      <c r="L240" s="21"/>
      <c r="M240" s="21"/>
      <c r="N240" s="21"/>
      <c r="O240" s="21"/>
      <c r="P240" s="1259"/>
      <c r="Q240" s="1259"/>
      <c r="R240" s="1259"/>
      <c r="S240" s="1259"/>
      <c r="T240" s="1259"/>
      <c r="U240" s="1259"/>
      <c r="V240" s="1259"/>
      <c r="W240" s="1259"/>
      <c r="X240" s="69"/>
      <c r="Y240" s="69"/>
      <c r="Z240" s="1259"/>
      <c r="AA240" s="52"/>
      <c r="AB240" s="52"/>
      <c r="AC240" s="1259"/>
      <c r="AD240" s="1259"/>
      <c r="AE240" s="1259"/>
      <c r="AF240" s="1259"/>
      <c r="AG240" s="1259"/>
      <c r="AH240" s="1259"/>
      <c r="AI240" s="52"/>
      <c r="AJ240" s="1259"/>
      <c r="AU240" s="26"/>
    </row>
    <row r="241" spans="1:47" hidden="1">
      <c r="A241" s="21"/>
      <c r="B241" s="21"/>
      <c r="C241" s="21"/>
      <c r="D241" s="21"/>
      <c r="E241" s="21"/>
      <c r="F241" s="21"/>
      <c r="G241" s="21"/>
      <c r="H241" s="21"/>
      <c r="I241" s="21"/>
      <c r="J241" s="21"/>
      <c r="K241" s="21"/>
      <c r="L241" s="21"/>
      <c r="M241" s="21"/>
      <c r="N241" s="21"/>
      <c r="O241" s="21"/>
      <c r="P241" s="1259"/>
      <c r="Q241" s="1259"/>
      <c r="R241" s="1259"/>
      <c r="S241" s="1259"/>
      <c r="T241" s="1259"/>
      <c r="U241" s="1259"/>
      <c r="V241" s="1259"/>
      <c r="W241" s="1259"/>
      <c r="X241" s="69"/>
      <c r="Y241" s="69"/>
      <c r="Z241" s="1259"/>
      <c r="AA241" s="52"/>
      <c r="AB241" s="52"/>
      <c r="AC241" s="1259"/>
      <c r="AD241" s="1259"/>
      <c r="AE241" s="1259"/>
      <c r="AF241" s="1259"/>
      <c r="AG241" s="1259"/>
      <c r="AH241" s="1259"/>
      <c r="AI241" s="52"/>
      <c r="AJ241" s="1259"/>
      <c r="AU241" s="26"/>
    </row>
    <row r="242" spans="1:47" hidden="1">
      <c r="A242" s="21"/>
      <c r="B242" s="21"/>
      <c r="C242" s="21"/>
      <c r="D242" s="21"/>
      <c r="E242" s="21"/>
      <c r="F242" s="21"/>
      <c r="G242" s="21"/>
      <c r="H242" s="21"/>
      <c r="I242" s="21"/>
      <c r="J242" s="21"/>
      <c r="K242" s="21"/>
      <c r="L242" s="21"/>
      <c r="M242" s="21"/>
      <c r="N242" s="21"/>
      <c r="O242" s="21"/>
      <c r="P242" s="1259"/>
      <c r="Q242" s="1259"/>
      <c r="R242" s="1259"/>
      <c r="S242" s="1259"/>
      <c r="T242" s="1259"/>
      <c r="U242" s="1259"/>
      <c r="V242" s="1259"/>
      <c r="W242" s="1259"/>
      <c r="X242" s="69"/>
      <c r="Y242" s="69"/>
      <c r="Z242" s="1259"/>
      <c r="AA242" s="52"/>
      <c r="AB242" s="52"/>
      <c r="AC242" s="1259"/>
      <c r="AD242" s="1259"/>
      <c r="AE242" s="1259"/>
      <c r="AF242" s="1259"/>
      <c r="AG242" s="1259"/>
      <c r="AH242" s="1259"/>
      <c r="AI242" s="52"/>
      <c r="AJ242" s="1259"/>
      <c r="AU242" s="26"/>
    </row>
    <row r="243" spans="1:47" hidden="1">
      <c r="A243" s="21"/>
      <c r="B243" s="21"/>
      <c r="C243" s="21"/>
      <c r="D243" s="21"/>
      <c r="E243" s="21"/>
      <c r="F243" s="21"/>
      <c r="G243" s="21"/>
      <c r="H243" s="21"/>
      <c r="I243" s="21"/>
      <c r="J243" s="21"/>
      <c r="K243" s="21"/>
      <c r="L243" s="21"/>
      <c r="M243" s="21"/>
      <c r="N243" s="21"/>
      <c r="O243" s="21"/>
      <c r="P243" s="1259"/>
      <c r="Q243" s="1259"/>
      <c r="R243" s="1259"/>
      <c r="S243" s="1259"/>
      <c r="T243" s="1259"/>
      <c r="U243" s="1259"/>
      <c r="V243" s="1259"/>
      <c r="W243" s="1259"/>
      <c r="X243" s="69"/>
      <c r="Y243" s="69"/>
      <c r="Z243" s="1259"/>
      <c r="AA243" s="52"/>
      <c r="AB243" s="52"/>
      <c r="AC243" s="1259"/>
      <c r="AD243" s="1259"/>
      <c r="AE243" s="1259"/>
      <c r="AF243" s="1259"/>
      <c r="AG243" s="1259"/>
      <c r="AH243" s="1259"/>
      <c r="AI243" s="52"/>
      <c r="AJ243" s="1259"/>
      <c r="AU243" s="26"/>
    </row>
    <row r="244" spans="1:47" hidden="1">
      <c r="A244" s="21"/>
      <c r="B244" s="21"/>
      <c r="C244" s="21"/>
      <c r="D244" s="21"/>
      <c r="E244" s="21"/>
      <c r="F244" s="21"/>
      <c r="G244" s="21"/>
      <c r="H244" s="21"/>
      <c r="I244" s="21"/>
      <c r="J244" s="21"/>
      <c r="K244" s="21"/>
      <c r="L244" s="21"/>
      <c r="M244" s="21"/>
      <c r="N244" s="21"/>
      <c r="O244" s="21"/>
      <c r="P244" s="1259"/>
      <c r="Q244" s="1259"/>
      <c r="R244" s="1259"/>
      <c r="S244" s="1259"/>
      <c r="T244" s="1259"/>
      <c r="U244" s="1259"/>
      <c r="V244" s="1259"/>
      <c r="W244" s="1259"/>
      <c r="X244" s="69"/>
      <c r="Y244" s="69"/>
      <c r="Z244" s="1259"/>
      <c r="AA244" s="52"/>
      <c r="AB244" s="52"/>
      <c r="AC244" s="1259"/>
      <c r="AD244" s="1259"/>
      <c r="AE244" s="1259"/>
      <c r="AF244" s="1259"/>
      <c r="AG244" s="1259"/>
      <c r="AH244" s="1259"/>
      <c r="AI244" s="52"/>
      <c r="AJ244" s="1259"/>
      <c r="AU244" s="26"/>
    </row>
    <row r="245" spans="1:47" hidden="1">
      <c r="A245" s="21"/>
      <c r="B245" s="21"/>
      <c r="C245" s="21"/>
      <c r="D245" s="21"/>
      <c r="E245" s="21"/>
      <c r="F245" s="21"/>
      <c r="G245" s="21"/>
      <c r="H245" s="21"/>
      <c r="I245" s="21"/>
      <c r="J245" s="21"/>
      <c r="K245" s="21"/>
      <c r="L245" s="21"/>
      <c r="M245" s="21"/>
      <c r="N245" s="21"/>
      <c r="O245" s="21"/>
      <c r="P245" s="1259"/>
      <c r="Q245" s="1259"/>
      <c r="R245" s="1259"/>
      <c r="S245" s="1259"/>
      <c r="T245" s="1259"/>
      <c r="U245" s="1259"/>
      <c r="V245" s="1259"/>
      <c r="W245" s="1259"/>
      <c r="X245" s="69"/>
      <c r="Y245" s="69"/>
      <c r="Z245" s="1259"/>
      <c r="AA245" s="52"/>
      <c r="AB245" s="52"/>
      <c r="AC245" s="1259"/>
      <c r="AD245" s="1259"/>
      <c r="AE245" s="1259"/>
      <c r="AF245" s="1259"/>
      <c r="AG245" s="1259"/>
      <c r="AH245" s="1259"/>
      <c r="AI245" s="52"/>
      <c r="AJ245" s="1259"/>
      <c r="AU245" s="26"/>
    </row>
    <row r="246" spans="1:47" hidden="1">
      <c r="A246" s="21"/>
      <c r="B246" s="21"/>
      <c r="C246" s="21"/>
      <c r="D246" s="21"/>
      <c r="E246" s="21"/>
      <c r="F246" s="21"/>
      <c r="G246" s="21"/>
      <c r="H246" s="21"/>
      <c r="I246" s="21"/>
      <c r="J246" s="21"/>
      <c r="K246" s="21"/>
      <c r="L246" s="21"/>
      <c r="M246" s="21"/>
      <c r="N246" s="21"/>
      <c r="O246" s="21"/>
      <c r="P246" s="1259"/>
      <c r="Q246" s="1259"/>
      <c r="R246" s="1259"/>
      <c r="S246" s="1259"/>
      <c r="T246" s="1259"/>
      <c r="U246" s="1259"/>
      <c r="V246" s="1259"/>
      <c r="W246" s="1259"/>
      <c r="X246" s="69"/>
      <c r="Y246" s="69"/>
      <c r="Z246" s="1259"/>
      <c r="AA246" s="52"/>
      <c r="AB246" s="52"/>
      <c r="AC246" s="1259"/>
      <c r="AD246" s="1259"/>
      <c r="AE246" s="1259"/>
      <c r="AF246" s="1259"/>
      <c r="AG246" s="1259"/>
      <c r="AH246" s="1259"/>
      <c r="AI246" s="52"/>
      <c r="AJ246" s="1259"/>
      <c r="AU246" s="26"/>
    </row>
    <row r="247" spans="1:47" hidden="1">
      <c r="A247" s="21"/>
      <c r="B247" s="21"/>
      <c r="C247" s="21"/>
      <c r="D247" s="21"/>
      <c r="E247" s="21"/>
      <c r="F247" s="21"/>
      <c r="G247" s="21"/>
      <c r="H247" s="21"/>
      <c r="I247" s="21"/>
      <c r="J247" s="21"/>
      <c r="K247" s="21"/>
      <c r="L247" s="21"/>
      <c r="M247" s="21"/>
      <c r="N247" s="21"/>
      <c r="O247" s="21"/>
      <c r="P247" s="1259"/>
      <c r="Q247" s="1259"/>
      <c r="R247" s="1259"/>
      <c r="S247" s="1259"/>
      <c r="T247" s="1259"/>
      <c r="U247" s="1259"/>
      <c r="V247" s="1259"/>
      <c r="W247" s="1259"/>
      <c r="X247" s="69"/>
      <c r="Y247" s="69"/>
      <c r="Z247" s="1259"/>
      <c r="AA247" s="52"/>
      <c r="AB247" s="52"/>
      <c r="AC247" s="1259"/>
      <c r="AD247" s="1259"/>
      <c r="AE247" s="1259"/>
      <c r="AF247" s="1259"/>
      <c r="AG247" s="1259"/>
      <c r="AH247" s="1259"/>
      <c r="AI247" s="52"/>
      <c r="AJ247" s="1259"/>
      <c r="AU247" s="26"/>
    </row>
    <row r="248" spans="1:47" hidden="1">
      <c r="A248" s="21"/>
      <c r="B248" s="21"/>
      <c r="C248" s="21"/>
      <c r="D248" s="21"/>
      <c r="E248" s="21"/>
      <c r="F248" s="21"/>
      <c r="G248" s="21"/>
      <c r="H248" s="21"/>
      <c r="I248" s="21"/>
      <c r="J248" s="21"/>
      <c r="K248" s="21"/>
      <c r="L248" s="21"/>
      <c r="M248" s="21"/>
      <c r="N248" s="21"/>
      <c r="O248" s="21"/>
      <c r="P248" s="1259"/>
      <c r="Q248" s="1259"/>
      <c r="R248" s="1259"/>
      <c r="S248" s="1259"/>
      <c r="T248" s="1259"/>
      <c r="U248" s="1259"/>
      <c r="V248" s="1259"/>
      <c r="W248" s="1259"/>
      <c r="X248" s="69"/>
      <c r="Y248" s="69"/>
      <c r="Z248" s="1259"/>
      <c r="AA248" s="52"/>
      <c r="AB248" s="52"/>
      <c r="AC248" s="1259"/>
      <c r="AD248" s="1259"/>
      <c r="AE248" s="1259"/>
      <c r="AF248" s="1259"/>
      <c r="AG248" s="1259"/>
      <c r="AH248" s="1259"/>
      <c r="AI248" s="52"/>
      <c r="AJ248" s="1259"/>
      <c r="AU248" s="26"/>
    </row>
    <row r="249" spans="1:47" hidden="1">
      <c r="A249" s="21"/>
      <c r="B249" s="21"/>
      <c r="C249" s="21"/>
      <c r="D249" s="21"/>
      <c r="E249" s="21"/>
      <c r="F249" s="21"/>
      <c r="G249" s="21"/>
      <c r="H249" s="21"/>
      <c r="I249" s="21"/>
      <c r="J249" s="21"/>
      <c r="K249" s="21"/>
      <c r="L249" s="21"/>
      <c r="M249" s="21"/>
      <c r="N249" s="21"/>
      <c r="O249" s="21"/>
      <c r="P249" s="1259"/>
      <c r="Q249" s="1259"/>
      <c r="R249" s="1259"/>
      <c r="S249" s="1259"/>
      <c r="T249" s="1259"/>
      <c r="U249" s="1259"/>
      <c r="V249" s="1259"/>
      <c r="W249" s="1259"/>
      <c r="X249" s="69"/>
      <c r="Y249" s="69"/>
      <c r="Z249" s="1259"/>
      <c r="AA249" s="52"/>
      <c r="AB249" s="52"/>
      <c r="AC249" s="1259"/>
      <c r="AD249" s="1259"/>
      <c r="AE249" s="1259"/>
      <c r="AF249" s="1259"/>
      <c r="AG249" s="1259"/>
      <c r="AH249" s="1259"/>
      <c r="AI249" s="52"/>
      <c r="AJ249" s="1259"/>
      <c r="AU249" s="26"/>
    </row>
    <row r="250" spans="1:47" hidden="1">
      <c r="A250" s="21"/>
      <c r="B250" s="21"/>
      <c r="C250" s="21"/>
      <c r="D250" s="21"/>
      <c r="E250" s="21"/>
      <c r="F250" s="21"/>
      <c r="G250" s="21"/>
      <c r="H250" s="21"/>
      <c r="I250" s="21"/>
      <c r="J250" s="21"/>
      <c r="K250" s="21"/>
      <c r="L250" s="21"/>
      <c r="M250" s="21"/>
      <c r="N250" s="21"/>
      <c r="O250" s="21"/>
      <c r="P250" s="1259"/>
      <c r="Q250" s="1259"/>
      <c r="R250" s="1259"/>
      <c r="S250" s="1259"/>
      <c r="T250" s="1259"/>
      <c r="U250" s="1259"/>
      <c r="V250" s="1259"/>
      <c r="W250" s="1259"/>
      <c r="X250" s="69"/>
      <c r="Y250" s="69"/>
      <c r="Z250" s="1259"/>
      <c r="AA250" s="52"/>
      <c r="AB250" s="52"/>
      <c r="AC250" s="1259"/>
      <c r="AD250" s="1259"/>
      <c r="AE250" s="1259"/>
      <c r="AF250" s="1259"/>
      <c r="AG250" s="1259"/>
      <c r="AH250" s="1259"/>
      <c r="AI250" s="52"/>
      <c r="AJ250" s="1259"/>
      <c r="AU250" s="26"/>
    </row>
    <row r="251" spans="1:47" hidden="1">
      <c r="A251" s="21"/>
      <c r="B251" s="21"/>
      <c r="C251" s="21"/>
      <c r="D251" s="21"/>
      <c r="E251" s="21"/>
      <c r="F251" s="21"/>
      <c r="G251" s="21"/>
      <c r="H251" s="21"/>
      <c r="I251" s="21"/>
      <c r="J251" s="21"/>
      <c r="K251" s="21"/>
      <c r="L251" s="21"/>
      <c r="M251" s="21"/>
      <c r="N251" s="21"/>
      <c r="O251" s="21"/>
      <c r="P251" s="1259"/>
      <c r="Q251" s="1259"/>
      <c r="R251" s="1259"/>
      <c r="S251" s="1259"/>
      <c r="T251" s="1259"/>
      <c r="U251" s="1259"/>
      <c r="V251" s="1259"/>
      <c r="W251" s="1259"/>
      <c r="X251" s="69"/>
      <c r="Y251" s="69"/>
      <c r="Z251" s="1259"/>
      <c r="AA251" s="52"/>
      <c r="AB251" s="52"/>
      <c r="AC251" s="1259"/>
      <c r="AD251" s="1259"/>
      <c r="AE251" s="1259"/>
      <c r="AF251" s="1259"/>
      <c r="AG251" s="1259"/>
      <c r="AH251" s="1259"/>
      <c r="AI251" s="52"/>
      <c r="AJ251" s="1259"/>
      <c r="AU251" s="26"/>
    </row>
    <row r="252" spans="1:47" hidden="1">
      <c r="A252" s="21"/>
      <c r="B252" s="21"/>
      <c r="C252" s="21"/>
      <c r="D252" s="21"/>
      <c r="E252" s="21"/>
      <c r="F252" s="21"/>
      <c r="G252" s="21"/>
      <c r="H252" s="21"/>
      <c r="I252" s="21"/>
      <c r="J252" s="21"/>
      <c r="K252" s="21"/>
      <c r="L252" s="21"/>
      <c r="M252" s="21"/>
      <c r="N252" s="21"/>
      <c r="O252" s="21"/>
      <c r="P252" s="1259"/>
      <c r="Q252" s="1259"/>
      <c r="R252" s="1259"/>
      <c r="S252" s="1259"/>
      <c r="T252" s="1259"/>
      <c r="U252" s="1259"/>
      <c r="V252" s="1259"/>
      <c r="W252" s="1259"/>
      <c r="X252" s="69"/>
      <c r="Y252" s="69"/>
      <c r="Z252" s="1259"/>
      <c r="AA252" s="52"/>
      <c r="AB252" s="52"/>
      <c r="AC252" s="1259"/>
      <c r="AD252" s="1259"/>
      <c r="AE252" s="1259"/>
      <c r="AF252" s="1259"/>
      <c r="AG252" s="1259"/>
      <c r="AH252" s="1259"/>
      <c r="AI252" s="52"/>
      <c r="AJ252" s="1259"/>
      <c r="AU252" s="26"/>
    </row>
    <row r="253" spans="1:47" hidden="1">
      <c r="A253" s="21"/>
      <c r="B253" s="21"/>
      <c r="C253" s="21"/>
      <c r="D253" s="21"/>
      <c r="E253" s="21"/>
      <c r="F253" s="21"/>
      <c r="G253" s="21"/>
      <c r="H253" s="21"/>
      <c r="I253" s="21"/>
      <c r="J253" s="21"/>
      <c r="K253" s="21"/>
      <c r="L253" s="21"/>
      <c r="M253" s="21"/>
      <c r="N253" s="21"/>
      <c r="O253" s="21"/>
      <c r="P253" s="1259"/>
      <c r="Q253" s="1259"/>
      <c r="R253" s="1259"/>
      <c r="S253" s="1259"/>
      <c r="T253" s="1259"/>
      <c r="U253" s="1259"/>
      <c r="V253" s="1259"/>
      <c r="W253" s="1259"/>
      <c r="X253" s="69"/>
      <c r="Y253" s="69"/>
      <c r="Z253" s="1259"/>
      <c r="AA253" s="52"/>
      <c r="AB253" s="52"/>
      <c r="AC253" s="1259"/>
      <c r="AD253" s="1259"/>
      <c r="AE253" s="1259"/>
      <c r="AF253" s="1259"/>
      <c r="AG253" s="1259"/>
      <c r="AH253" s="1259"/>
      <c r="AI253" s="52"/>
      <c r="AJ253" s="1259"/>
      <c r="AU253" s="26"/>
    </row>
    <row r="254" spans="1:47" hidden="1">
      <c r="A254" s="21"/>
      <c r="B254" s="21"/>
      <c r="C254" s="21"/>
      <c r="D254" s="21"/>
      <c r="E254" s="21"/>
      <c r="F254" s="21"/>
      <c r="G254" s="21"/>
      <c r="H254" s="21"/>
      <c r="I254" s="21"/>
      <c r="J254" s="21"/>
      <c r="K254" s="21"/>
      <c r="L254" s="21"/>
      <c r="M254" s="21"/>
      <c r="N254" s="21"/>
      <c r="O254" s="21"/>
      <c r="P254" s="1259"/>
      <c r="Q254" s="1259"/>
      <c r="R254" s="1259"/>
      <c r="S254" s="1259"/>
      <c r="T254" s="1259"/>
      <c r="U254" s="1259"/>
      <c r="V254" s="1259"/>
      <c r="W254" s="1259"/>
      <c r="X254" s="69"/>
      <c r="Y254" s="69"/>
      <c r="Z254" s="1259"/>
      <c r="AA254" s="52"/>
      <c r="AB254" s="52"/>
      <c r="AC254" s="1259"/>
      <c r="AD254" s="1259"/>
      <c r="AE254" s="1259"/>
      <c r="AF254" s="1259"/>
      <c r="AG254" s="1259"/>
      <c r="AH254" s="1259"/>
      <c r="AI254" s="52"/>
      <c r="AJ254" s="1259"/>
      <c r="AU254" s="26"/>
    </row>
    <row r="255" spans="1:47" hidden="1">
      <c r="A255" s="21"/>
      <c r="B255" s="21"/>
      <c r="C255" s="21"/>
      <c r="D255" s="21"/>
      <c r="E255" s="21"/>
      <c r="F255" s="21"/>
      <c r="G255" s="21"/>
      <c r="H255" s="21"/>
      <c r="I255" s="21"/>
      <c r="J255" s="21"/>
      <c r="K255" s="21"/>
      <c r="L255" s="21"/>
      <c r="M255" s="21"/>
      <c r="N255" s="21"/>
      <c r="O255" s="21"/>
      <c r="P255" s="1259"/>
      <c r="Q255" s="1259"/>
      <c r="R255" s="1259"/>
      <c r="S255" s="1259"/>
      <c r="T255" s="1259"/>
      <c r="U255" s="1259"/>
      <c r="V255" s="1259"/>
      <c r="W255" s="1259"/>
      <c r="X255" s="69"/>
      <c r="Y255" s="69"/>
      <c r="Z255" s="1259"/>
      <c r="AA255" s="52"/>
      <c r="AB255" s="52"/>
      <c r="AC255" s="1259"/>
      <c r="AD255" s="1259"/>
      <c r="AE255" s="1259"/>
      <c r="AF255" s="1259"/>
      <c r="AG255" s="1259"/>
      <c r="AH255" s="1259"/>
      <c r="AI255" s="52"/>
      <c r="AJ255" s="1259"/>
      <c r="AU255" s="26"/>
    </row>
    <row r="256" spans="1:47" hidden="1">
      <c r="A256" s="21"/>
      <c r="B256" s="21"/>
      <c r="C256" s="21"/>
      <c r="D256" s="21"/>
      <c r="E256" s="21"/>
      <c r="F256" s="21"/>
      <c r="G256" s="21"/>
      <c r="H256" s="21"/>
      <c r="I256" s="21"/>
      <c r="J256" s="21"/>
      <c r="K256" s="21"/>
      <c r="L256" s="21"/>
      <c r="M256" s="21"/>
      <c r="N256" s="21"/>
      <c r="O256" s="21"/>
      <c r="P256" s="1259"/>
      <c r="Q256" s="1259"/>
      <c r="R256" s="1259"/>
      <c r="S256" s="1259"/>
      <c r="T256" s="1259"/>
      <c r="U256" s="1259"/>
      <c r="V256" s="1259"/>
      <c r="W256" s="1259"/>
      <c r="X256" s="69"/>
      <c r="Y256" s="69"/>
      <c r="Z256" s="1259"/>
      <c r="AA256" s="52"/>
      <c r="AB256" s="52"/>
      <c r="AC256" s="1259"/>
      <c r="AD256" s="1259"/>
      <c r="AE256" s="1259"/>
      <c r="AF256" s="1259"/>
      <c r="AG256" s="1259"/>
      <c r="AH256" s="1259"/>
      <c r="AI256" s="52"/>
      <c r="AJ256" s="1259"/>
      <c r="AU256" s="26"/>
    </row>
    <row r="257" spans="1:47" hidden="1">
      <c r="A257" s="21"/>
      <c r="B257" s="21"/>
      <c r="C257" s="21"/>
      <c r="D257" s="21"/>
      <c r="E257" s="21"/>
      <c r="F257" s="21"/>
      <c r="G257" s="21"/>
      <c r="H257" s="21"/>
      <c r="I257" s="21"/>
      <c r="J257" s="21"/>
      <c r="K257" s="21"/>
      <c r="L257" s="21"/>
      <c r="M257" s="21"/>
      <c r="N257" s="21"/>
      <c r="O257" s="21"/>
      <c r="P257" s="1259"/>
      <c r="Q257" s="1259"/>
      <c r="R257" s="1259"/>
      <c r="S257" s="1259"/>
      <c r="T257" s="1259"/>
      <c r="U257" s="1259"/>
      <c r="V257" s="1259"/>
      <c r="W257" s="1259"/>
      <c r="X257" s="69"/>
      <c r="Y257" s="69"/>
      <c r="Z257" s="1259"/>
      <c r="AA257" s="52"/>
      <c r="AB257" s="52"/>
      <c r="AC257" s="1259"/>
      <c r="AD257" s="1259"/>
      <c r="AE257" s="1259"/>
      <c r="AF257" s="1259"/>
      <c r="AG257" s="1259"/>
      <c r="AH257" s="1259"/>
      <c r="AI257" s="52"/>
      <c r="AJ257" s="1259"/>
      <c r="AU257" s="26"/>
    </row>
    <row r="258" spans="1:47" hidden="1">
      <c r="A258" s="21"/>
      <c r="B258" s="21"/>
      <c r="C258" s="21"/>
      <c r="D258" s="21"/>
      <c r="E258" s="21"/>
      <c r="F258" s="21"/>
      <c r="G258" s="21"/>
      <c r="H258" s="21"/>
      <c r="I258" s="21"/>
      <c r="J258" s="21"/>
      <c r="K258" s="21"/>
      <c r="L258" s="21"/>
      <c r="M258" s="21"/>
      <c r="N258" s="21"/>
      <c r="O258" s="21"/>
      <c r="P258" s="1259"/>
      <c r="Q258" s="1259"/>
      <c r="R258" s="1259"/>
      <c r="S258" s="1259"/>
      <c r="T258" s="1259"/>
      <c r="U258" s="1259"/>
      <c r="V258" s="1259"/>
      <c r="W258" s="1259"/>
      <c r="X258" s="69"/>
      <c r="Y258" s="69"/>
      <c r="Z258" s="1259"/>
      <c r="AA258" s="52"/>
      <c r="AB258" s="52"/>
      <c r="AC258" s="1259"/>
      <c r="AD258" s="1259"/>
      <c r="AE258" s="1259"/>
      <c r="AF258" s="1259"/>
      <c r="AG258" s="1259"/>
      <c r="AH258" s="1259"/>
      <c r="AI258" s="52"/>
      <c r="AJ258" s="1259"/>
      <c r="AU258" s="26"/>
    </row>
    <row r="259" spans="1:47" hidden="1">
      <c r="A259" s="21"/>
      <c r="B259" s="21"/>
      <c r="C259" s="21"/>
      <c r="D259" s="21"/>
      <c r="E259" s="21"/>
      <c r="F259" s="21"/>
      <c r="G259" s="21"/>
      <c r="H259" s="21"/>
      <c r="I259" s="21"/>
      <c r="J259" s="21"/>
      <c r="K259" s="21"/>
      <c r="L259" s="21"/>
      <c r="M259" s="21"/>
      <c r="N259" s="21"/>
      <c r="O259" s="21"/>
      <c r="P259" s="1259"/>
      <c r="Q259" s="1259"/>
      <c r="R259" s="1259"/>
      <c r="S259" s="1259"/>
      <c r="T259" s="1259"/>
      <c r="U259" s="1259"/>
      <c r="V259" s="1259"/>
      <c r="W259" s="1259"/>
      <c r="X259" s="69"/>
      <c r="Y259" s="69"/>
      <c r="Z259" s="1259"/>
      <c r="AA259" s="52"/>
      <c r="AB259" s="52"/>
      <c r="AC259" s="1259"/>
      <c r="AD259" s="1259"/>
      <c r="AE259" s="1259"/>
      <c r="AF259" s="1259"/>
      <c r="AG259" s="1259"/>
      <c r="AH259" s="1259"/>
      <c r="AI259" s="52"/>
      <c r="AJ259" s="1259"/>
      <c r="AU259" s="26"/>
    </row>
    <row r="260" spans="1:47" hidden="1">
      <c r="A260" s="21"/>
      <c r="B260" s="21"/>
      <c r="C260" s="21"/>
      <c r="D260" s="21"/>
      <c r="E260" s="21"/>
      <c r="F260" s="21"/>
      <c r="G260" s="21"/>
      <c r="H260" s="21"/>
      <c r="I260" s="21"/>
      <c r="J260" s="21"/>
      <c r="K260" s="21"/>
      <c r="L260" s="21"/>
      <c r="M260" s="21"/>
      <c r="N260" s="21"/>
      <c r="O260" s="21"/>
      <c r="P260" s="1259"/>
      <c r="Q260" s="1259"/>
      <c r="R260" s="1259"/>
      <c r="S260" s="1259"/>
      <c r="T260" s="1259"/>
      <c r="U260" s="1259"/>
      <c r="V260" s="1259"/>
      <c r="W260" s="1259"/>
      <c r="X260" s="69"/>
      <c r="Y260" s="69"/>
      <c r="Z260" s="1259"/>
      <c r="AA260" s="52"/>
      <c r="AB260" s="52"/>
      <c r="AC260" s="1259"/>
      <c r="AD260" s="1259"/>
      <c r="AE260" s="1259"/>
      <c r="AF260" s="1259"/>
      <c r="AG260" s="1259"/>
      <c r="AH260" s="1259"/>
      <c r="AI260" s="52"/>
      <c r="AJ260" s="1259"/>
      <c r="AU260" s="26"/>
    </row>
    <row r="261" spans="1:47" hidden="1">
      <c r="A261" s="21"/>
      <c r="B261" s="21"/>
      <c r="C261" s="21"/>
      <c r="D261" s="21"/>
      <c r="E261" s="21"/>
      <c r="F261" s="21"/>
      <c r="G261" s="21"/>
      <c r="H261" s="21"/>
      <c r="I261" s="21"/>
      <c r="J261" s="21"/>
      <c r="K261" s="21"/>
      <c r="L261" s="21"/>
      <c r="M261" s="21"/>
      <c r="N261" s="21"/>
      <c r="O261" s="21"/>
      <c r="P261" s="1259"/>
      <c r="Q261" s="1259"/>
      <c r="R261" s="1259"/>
      <c r="S261" s="1259"/>
      <c r="T261" s="1259"/>
      <c r="U261" s="1259"/>
      <c r="V261" s="1259"/>
      <c r="W261" s="1259"/>
      <c r="X261" s="69"/>
      <c r="Y261" s="69"/>
      <c r="Z261" s="1259"/>
      <c r="AA261" s="52"/>
      <c r="AB261" s="52"/>
      <c r="AC261" s="1259"/>
      <c r="AD261" s="1259"/>
      <c r="AE261" s="1259"/>
      <c r="AF261" s="1259"/>
      <c r="AG261" s="1259"/>
      <c r="AH261" s="1259"/>
      <c r="AI261" s="52"/>
      <c r="AJ261" s="1259"/>
      <c r="AU261" s="26"/>
    </row>
    <row r="262" spans="1:47" hidden="1">
      <c r="A262" s="21"/>
      <c r="B262" s="21"/>
      <c r="C262" s="21"/>
      <c r="D262" s="21"/>
      <c r="E262" s="21"/>
      <c r="F262" s="21"/>
      <c r="G262" s="21"/>
      <c r="H262" s="21"/>
      <c r="I262" s="21"/>
      <c r="J262" s="21"/>
      <c r="K262" s="21"/>
      <c r="L262" s="21"/>
      <c r="M262" s="21"/>
      <c r="N262" s="21"/>
      <c r="O262" s="21"/>
      <c r="P262" s="1259"/>
      <c r="Q262" s="1259"/>
      <c r="R262" s="1259"/>
      <c r="S262" s="1259"/>
      <c r="T262" s="1259"/>
      <c r="U262" s="1259"/>
      <c r="V262" s="1259"/>
      <c r="W262" s="1259"/>
      <c r="X262" s="69"/>
      <c r="Y262" s="69"/>
      <c r="Z262" s="1259"/>
      <c r="AA262" s="52"/>
      <c r="AB262" s="52"/>
      <c r="AC262" s="1259"/>
      <c r="AD262" s="1259"/>
      <c r="AE262" s="1259"/>
      <c r="AF262" s="1259"/>
      <c r="AG262" s="1259"/>
      <c r="AH262" s="1259"/>
      <c r="AI262" s="52"/>
      <c r="AJ262" s="1259"/>
      <c r="AU262" s="26"/>
    </row>
    <row r="263" spans="1:47" hidden="1">
      <c r="A263" s="21"/>
      <c r="B263" s="21"/>
      <c r="C263" s="21"/>
      <c r="D263" s="21"/>
      <c r="E263" s="21"/>
      <c r="F263" s="21"/>
      <c r="G263" s="21"/>
      <c r="H263" s="21"/>
      <c r="I263" s="21"/>
      <c r="J263" s="21"/>
      <c r="K263" s="21"/>
      <c r="L263" s="21"/>
      <c r="M263" s="21"/>
      <c r="N263" s="21"/>
      <c r="O263" s="21"/>
      <c r="P263" s="1259"/>
      <c r="Q263" s="1259"/>
      <c r="R263" s="1259"/>
      <c r="S263" s="1259"/>
      <c r="T263" s="1259"/>
      <c r="U263" s="1259"/>
      <c r="V263" s="1259"/>
      <c r="W263" s="1259"/>
      <c r="X263" s="69"/>
      <c r="Y263" s="69"/>
      <c r="Z263" s="1259"/>
      <c r="AA263" s="52"/>
      <c r="AB263" s="52"/>
      <c r="AC263" s="1259"/>
      <c r="AD263" s="1259"/>
      <c r="AE263" s="1259"/>
      <c r="AF263" s="1259"/>
      <c r="AG263" s="1259"/>
      <c r="AH263" s="1259"/>
      <c r="AI263" s="52"/>
      <c r="AJ263" s="1259"/>
      <c r="AU263" s="26"/>
    </row>
    <row r="264" spans="1:47" hidden="1">
      <c r="A264" s="21"/>
      <c r="B264" s="21"/>
      <c r="C264" s="21"/>
      <c r="D264" s="21"/>
      <c r="E264" s="21"/>
      <c r="F264" s="21"/>
      <c r="G264" s="21"/>
      <c r="H264" s="21"/>
      <c r="I264" s="21"/>
      <c r="J264" s="21"/>
      <c r="K264" s="21"/>
      <c r="L264" s="21"/>
      <c r="M264" s="21"/>
      <c r="N264" s="21"/>
      <c r="O264" s="21"/>
      <c r="P264" s="1259"/>
      <c r="Q264" s="1259"/>
      <c r="R264" s="1259"/>
      <c r="S264" s="1259"/>
      <c r="T264" s="1259"/>
      <c r="U264" s="1259"/>
      <c r="V264" s="1259"/>
      <c r="W264" s="1259"/>
      <c r="X264" s="69"/>
      <c r="Y264" s="69"/>
      <c r="Z264" s="1259"/>
      <c r="AA264" s="52"/>
      <c r="AB264" s="52"/>
      <c r="AC264" s="1259"/>
      <c r="AD264" s="1259"/>
      <c r="AE264" s="1259"/>
      <c r="AF264" s="1259"/>
      <c r="AG264" s="1259"/>
      <c r="AH264" s="1259"/>
      <c r="AI264" s="52"/>
      <c r="AJ264" s="1259"/>
      <c r="AU264" s="26"/>
    </row>
    <row r="265" spans="1:47" hidden="1">
      <c r="A265" s="21"/>
      <c r="B265" s="21"/>
      <c r="C265" s="21"/>
      <c r="D265" s="21"/>
      <c r="E265" s="21"/>
      <c r="F265" s="21"/>
      <c r="G265" s="21"/>
      <c r="H265" s="21"/>
      <c r="I265" s="21"/>
      <c r="J265" s="21"/>
      <c r="K265" s="21"/>
      <c r="L265" s="21"/>
      <c r="M265" s="21"/>
      <c r="N265" s="21"/>
      <c r="O265" s="21"/>
      <c r="P265" s="1259"/>
      <c r="Q265" s="1259"/>
      <c r="R265" s="1259"/>
      <c r="S265" s="1259"/>
      <c r="T265" s="1259"/>
      <c r="U265" s="1259"/>
      <c r="V265" s="1259"/>
      <c r="W265" s="1259"/>
      <c r="X265" s="69"/>
      <c r="Y265" s="69"/>
      <c r="Z265" s="1259"/>
      <c r="AA265" s="52"/>
      <c r="AB265" s="52"/>
      <c r="AC265" s="1259"/>
      <c r="AD265" s="1259"/>
      <c r="AE265" s="1259"/>
      <c r="AF265" s="1259"/>
      <c r="AG265" s="1259"/>
      <c r="AH265" s="1259"/>
      <c r="AI265" s="52"/>
      <c r="AJ265" s="1259"/>
      <c r="AU265" s="26"/>
    </row>
    <row r="266" spans="1:47" hidden="1">
      <c r="A266" s="21"/>
      <c r="B266" s="21"/>
      <c r="C266" s="21"/>
      <c r="D266" s="21"/>
      <c r="E266" s="21"/>
      <c r="F266" s="21"/>
      <c r="G266" s="21"/>
      <c r="H266" s="21"/>
      <c r="I266" s="21"/>
      <c r="J266" s="21"/>
      <c r="K266" s="21"/>
      <c r="L266" s="21"/>
      <c r="M266" s="21"/>
      <c r="N266" s="21"/>
      <c r="O266" s="21"/>
      <c r="P266" s="1259"/>
      <c r="Q266" s="1259"/>
      <c r="R266" s="1259"/>
      <c r="S266" s="1259"/>
      <c r="T266" s="1259"/>
      <c r="U266" s="1259"/>
      <c r="V266" s="1259"/>
      <c r="W266" s="1259"/>
      <c r="X266" s="69"/>
      <c r="Y266" s="69"/>
      <c r="Z266" s="1259"/>
      <c r="AA266" s="52"/>
      <c r="AB266" s="52"/>
      <c r="AC266" s="1259"/>
      <c r="AD266" s="1259"/>
      <c r="AE266" s="1259"/>
      <c r="AF266" s="1259"/>
      <c r="AG266" s="1259"/>
      <c r="AH266" s="1259"/>
      <c r="AI266" s="52"/>
      <c r="AJ266" s="1259"/>
      <c r="AU266" s="26"/>
    </row>
    <row r="267" spans="1:47" hidden="1">
      <c r="A267" s="21"/>
      <c r="B267" s="21"/>
      <c r="C267" s="21"/>
      <c r="D267" s="21"/>
      <c r="E267" s="21"/>
      <c r="F267" s="21"/>
      <c r="G267" s="21"/>
      <c r="H267" s="21"/>
      <c r="I267" s="21"/>
      <c r="J267" s="21"/>
      <c r="K267" s="21"/>
      <c r="L267" s="21"/>
      <c r="M267" s="21"/>
      <c r="N267" s="21"/>
      <c r="O267" s="21"/>
      <c r="P267" s="1259"/>
      <c r="Q267" s="1259"/>
      <c r="R267" s="1259"/>
      <c r="S267" s="1259"/>
      <c r="T267" s="1259"/>
      <c r="U267" s="1259"/>
      <c r="V267" s="1259"/>
      <c r="W267" s="1259"/>
      <c r="X267" s="69"/>
      <c r="Y267" s="69"/>
      <c r="Z267" s="1259"/>
      <c r="AA267" s="52"/>
      <c r="AB267" s="52"/>
      <c r="AC267" s="1259"/>
      <c r="AD267" s="1259"/>
      <c r="AE267" s="1259"/>
      <c r="AF267" s="1259"/>
      <c r="AG267" s="1259"/>
      <c r="AH267" s="1259"/>
      <c r="AI267" s="52"/>
      <c r="AJ267" s="1259"/>
      <c r="AU267" s="26"/>
    </row>
    <row r="268" spans="1:47" hidden="1">
      <c r="A268" s="21"/>
      <c r="B268" s="21"/>
      <c r="C268" s="21"/>
      <c r="D268" s="21"/>
      <c r="E268" s="21"/>
      <c r="F268" s="21"/>
      <c r="G268" s="21"/>
      <c r="H268" s="21"/>
      <c r="I268" s="21"/>
      <c r="J268" s="21"/>
      <c r="K268" s="21"/>
      <c r="L268" s="21"/>
      <c r="M268" s="21"/>
      <c r="N268" s="21"/>
      <c r="O268" s="21"/>
      <c r="P268" s="1259"/>
      <c r="Q268" s="1259"/>
      <c r="R268" s="1259"/>
      <c r="S268" s="1259"/>
      <c r="T268" s="1259"/>
      <c r="U268" s="1259"/>
      <c r="V268" s="1259"/>
      <c r="W268" s="1259"/>
      <c r="X268" s="69"/>
      <c r="Y268" s="69"/>
      <c r="Z268" s="1259"/>
      <c r="AA268" s="52"/>
      <c r="AB268" s="52"/>
      <c r="AC268" s="1259"/>
      <c r="AD268" s="1259"/>
      <c r="AE268" s="1259"/>
      <c r="AF268" s="1259"/>
      <c r="AG268" s="1259"/>
      <c r="AH268" s="1259"/>
      <c r="AI268" s="52"/>
      <c r="AJ268" s="1259"/>
      <c r="AU268" s="26"/>
    </row>
    <row r="269" spans="1:47" hidden="1">
      <c r="A269" s="21"/>
      <c r="B269" s="21"/>
      <c r="C269" s="21"/>
      <c r="D269" s="21"/>
      <c r="E269" s="21"/>
      <c r="F269" s="21"/>
      <c r="G269" s="21"/>
      <c r="H269" s="21"/>
      <c r="I269" s="21"/>
      <c r="J269" s="21"/>
      <c r="K269" s="21"/>
      <c r="L269" s="21"/>
      <c r="M269" s="21"/>
      <c r="N269" s="21"/>
      <c r="O269" s="21"/>
      <c r="P269" s="1259"/>
      <c r="Q269" s="1259"/>
      <c r="R269" s="1259"/>
      <c r="S269" s="1259"/>
      <c r="T269" s="1259"/>
      <c r="U269" s="1259"/>
      <c r="V269" s="1259"/>
      <c r="W269" s="1259"/>
      <c r="X269" s="69"/>
      <c r="Y269" s="69"/>
      <c r="Z269" s="1259"/>
      <c r="AA269" s="52"/>
      <c r="AB269" s="52"/>
      <c r="AC269" s="1259"/>
      <c r="AD269" s="1259"/>
      <c r="AE269" s="1259"/>
      <c r="AF269" s="1259"/>
      <c r="AG269" s="1259"/>
      <c r="AH269" s="1259"/>
      <c r="AI269" s="52"/>
      <c r="AJ269" s="1259"/>
      <c r="AU269" s="26"/>
    </row>
    <row r="270" spans="1:47" hidden="1">
      <c r="A270" s="21"/>
      <c r="B270" s="21"/>
      <c r="C270" s="21"/>
      <c r="D270" s="21"/>
      <c r="E270" s="21"/>
      <c r="F270" s="21"/>
      <c r="G270" s="21"/>
      <c r="H270" s="21"/>
      <c r="I270" s="21"/>
      <c r="J270" s="21"/>
      <c r="K270" s="21"/>
      <c r="L270" s="21"/>
      <c r="M270" s="21"/>
      <c r="N270" s="21"/>
      <c r="O270" s="21"/>
      <c r="P270" s="1259"/>
      <c r="Q270" s="1259"/>
      <c r="R270" s="1259"/>
      <c r="S270" s="1259"/>
      <c r="T270" s="1259"/>
      <c r="U270" s="1259"/>
      <c r="V270" s="1259"/>
      <c r="W270" s="1259"/>
      <c r="X270" s="69"/>
      <c r="Y270" s="69"/>
      <c r="Z270" s="1259"/>
      <c r="AA270" s="52"/>
      <c r="AB270" s="52"/>
      <c r="AC270" s="1259"/>
      <c r="AD270" s="1259"/>
      <c r="AE270" s="1259"/>
      <c r="AF270" s="1259"/>
      <c r="AG270" s="1259"/>
      <c r="AH270" s="1259"/>
      <c r="AI270" s="52"/>
      <c r="AJ270" s="1259"/>
      <c r="AU270" s="26"/>
    </row>
    <row r="271" spans="1:47" hidden="1">
      <c r="A271" s="21"/>
      <c r="B271" s="21"/>
      <c r="C271" s="21"/>
      <c r="D271" s="21"/>
      <c r="E271" s="21"/>
      <c r="F271" s="21"/>
      <c r="G271" s="21"/>
      <c r="H271" s="21"/>
      <c r="I271" s="21"/>
      <c r="J271" s="21"/>
      <c r="K271" s="21"/>
      <c r="L271" s="21"/>
      <c r="M271" s="21"/>
      <c r="N271" s="21"/>
      <c r="O271" s="21"/>
      <c r="P271" s="1259"/>
      <c r="Q271" s="1259"/>
      <c r="R271" s="1259"/>
      <c r="S271" s="1259"/>
      <c r="T271" s="1259"/>
      <c r="U271" s="1259"/>
      <c r="V271" s="1259"/>
      <c r="W271" s="1259"/>
      <c r="X271" s="69"/>
      <c r="Y271" s="69"/>
      <c r="Z271" s="1259"/>
      <c r="AA271" s="52"/>
      <c r="AB271" s="52"/>
      <c r="AC271" s="1259"/>
      <c r="AD271" s="1259"/>
      <c r="AE271" s="1259"/>
      <c r="AF271" s="1259"/>
      <c r="AG271" s="1259"/>
      <c r="AH271" s="1259"/>
      <c r="AI271" s="52"/>
      <c r="AJ271" s="1259"/>
      <c r="AU271" s="26"/>
    </row>
    <row r="272" spans="1:47" hidden="1">
      <c r="A272" s="21"/>
      <c r="B272" s="21"/>
      <c r="C272" s="21"/>
      <c r="D272" s="21"/>
      <c r="E272" s="21"/>
      <c r="F272" s="21"/>
      <c r="G272" s="21"/>
      <c r="H272" s="21"/>
      <c r="I272" s="21"/>
      <c r="J272" s="21"/>
      <c r="K272" s="21"/>
      <c r="L272" s="21"/>
      <c r="M272" s="21"/>
      <c r="N272" s="21"/>
      <c r="O272" s="21"/>
      <c r="P272" s="1259"/>
      <c r="Q272" s="1259"/>
      <c r="R272" s="1259"/>
      <c r="S272" s="1259"/>
      <c r="T272" s="1259"/>
      <c r="U272" s="1259"/>
      <c r="V272" s="1259"/>
      <c r="W272" s="1259"/>
      <c r="X272" s="69"/>
      <c r="Y272" s="69"/>
      <c r="Z272" s="1259"/>
      <c r="AA272" s="52"/>
      <c r="AB272" s="52"/>
      <c r="AC272" s="1259"/>
      <c r="AD272" s="1259"/>
      <c r="AE272" s="1259"/>
      <c r="AF272" s="1259"/>
      <c r="AG272" s="1259"/>
      <c r="AH272" s="1259"/>
      <c r="AI272" s="52"/>
      <c r="AJ272" s="1259"/>
      <c r="AU272" s="26"/>
    </row>
    <row r="273" spans="1:47" hidden="1">
      <c r="A273" s="21"/>
      <c r="B273" s="21"/>
      <c r="C273" s="21"/>
      <c r="D273" s="21"/>
      <c r="E273" s="21"/>
      <c r="F273" s="21"/>
      <c r="G273" s="21"/>
      <c r="H273" s="21"/>
      <c r="I273" s="21"/>
      <c r="J273" s="21"/>
      <c r="K273" s="21"/>
      <c r="L273" s="21"/>
      <c r="M273" s="21"/>
      <c r="N273" s="21"/>
      <c r="O273" s="21"/>
      <c r="P273" s="1259"/>
      <c r="Q273" s="1259"/>
      <c r="R273" s="1259"/>
      <c r="S273" s="1259"/>
      <c r="T273" s="1259"/>
      <c r="U273" s="1259"/>
      <c r="V273" s="1259"/>
      <c r="W273" s="1259"/>
      <c r="X273" s="69"/>
      <c r="Y273" s="69"/>
      <c r="Z273" s="1259"/>
      <c r="AA273" s="52"/>
      <c r="AB273" s="52"/>
      <c r="AC273" s="1259"/>
      <c r="AD273" s="1259"/>
      <c r="AE273" s="1259"/>
      <c r="AF273" s="1259"/>
      <c r="AG273" s="1259"/>
      <c r="AH273" s="1259"/>
      <c r="AI273" s="52"/>
      <c r="AJ273" s="1259"/>
      <c r="AU273" s="26"/>
    </row>
    <row r="274" spans="1:47" hidden="1">
      <c r="A274" s="21"/>
      <c r="B274" s="21"/>
      <c r="C274" s="21"/>
      <c r="D274" s="21"/>
      <c r="E274" s="21"/>
      <c r="F274" s="21"/>
      <c r="G274" s="21"/>
      <c r="H274" s="21"/>
      <c r="I274" s="21"/>
      <c r="J274" s="21"/>
      <c r="K274" s="21"/>
      <c r="L274" s="21"/>
      <c r="M274" s="21"/>
      <c r="N274" s="21"/>
      <c r="O274" s="21"/>
      <c r="P274" s="1259"/>
      <c r="Q274" s="1259"/>
      <c r="R274" s="1259"/>
      <c r="S274" s="1259"/>
      <c r="T274" s="1259"/>
      <c r="U274" s="1259"/>
      <c r="V274" s="1259"/>
      <c r="W274" s="1259"/>
      <c r="X274" s="69"/>
      <c r="Y274" s="69"/>
      <c r="Z274" s="1259"/>
      <c r="AA274" s="52"/>
      <c r="AB274" s="52"/>
      <c r="AC274" s="1259"/>
      <c r="AD274" s="1259"/>
      <c r="AE274" s="1259"/>
      <c r="AF274" s="1259"/>
      <c r="AG274" s="1259"/>
      <c r="AH274" s="1259"/>
      <c r="AI274" s="52"/>
      <c r="AJ274" s="1259"/>
      <c r="AU274" s="26"/>
    </row>
    <row r="275" spans="1:47" hidden="1">
      <c r="A275" s="21"/>
      <c r="B275" s="21"/>
      <c r="C275" s="21"/>
      <c r="D275" s="21"/>
      <c r="E275" s="21"/>
      <c r="F275" s="21"/>
      <c r="G275" s="21"/>
      <c r="H275" s="21"/>
      <c r="I275" s="21"/>
      <c r="J275" s="21"/>
      <c r="K275" s="21"/>
      <c r="L275" s="21"/>
      <c r="M275" s="21"/>
      <c r="N275" s="21"/>
      <c r="O275" s="21"/>
      <c r="P275" s="1259"/>
      <c r="Q275" s="1259"/>
      <c r="R275" s="1259"/>
      <c r="S275" s="1259"/>
      <c r="T275" s="1259"/>
      <c r="U275" s="1259"/>
      <c r="V275" s="1259"/>
      <c r="W275" s="1259"/>
      <c r="X275" s="69"/>
      <c r="Y275" s="69"/>
      <c r="Z275" s="1259"/>
      <c r="AA275" s="52"/>
      <c r="AB275" s="52"/>
      <c r="AC275" s="1259"/>
      <c r="AD275" s="1259"/>
      <c r="AE275" s="1259"/>
      <c r="AF275" s="1259"/>
      <c r="AG275" s="1259"/>
      <c r="AH275" s="1259"/>
      <c r="AI275" s="52"/>
      <c r="AJ275" s="1259"/>
      <c r="AU275" s="26"/>
    </row>
    <row r="276" spans="1:47" hidden="1">
      <c r="A276" s="21"/>
      <c r="B276" s="21"/>
      <c r="C276" s="21"/>
      <c r="D276" s="21"/>
      <c r="E276" s="21"/>
      <c r="F276" s="21"/>
      <c r="G276" s="21"/>
      <c r="H276" s="21"/>
      <c r="I276" s="21"/>
      <c r="J276" s="21"/>
      <c r="K276" s="21"/>
      <c r="L276" s="21"/>
      <c r="M276" s="21"/>
      <c r="N276" s="21"/>
      <c r="O276" s="21"/>
      <c r="P276" s="1259"/>
      <c r="Q276" s="1259"/>
      <c r="R276" s="1259"/>
      <c r="S276" s="1259"/>
      <c r="T276" s="1259"/>
      <c r="U276" s="1259"/>
      <c r="V276" s="1259"/>
      <c r="W276" s="1259"/>
      <c r="X276" s="69"/>
      <c r="Y276" s="69"/>
      <c r="Z276" s="1259"/>
      <c r="AA276" s="52"/>
      <c r="AB276" s="52"/>
      <c r="AC276" s="1259"/>
      <c r="AD276" s="1259"/>
      <c r="AE276" s="1259"/>
      <c r="AF276" s="1259"/>
      <c r="AG276" s="1259"/>
      <c r="AH276" s="1259"/>
      <c r="AI276" s="52"/>
      <c r="AJ276" s="1259"/>
      <c r="AU276" s="26"/>
    </row>
    <row r="277" spans="1:47" hidden="1">
      <c r="A277" s="21"/>
      <c r="B277" s="21"/>
      <c r="C277" s="21"/>
      <c r="D277" s="21"/>
      <c r="E277" s="21"/>
      <c r="F277" s="21"/>
      <c r="G277" s="21"/>
      <c r="H277" s="21"/>
      <c r="I277" s="21"/>
      <c r="J277" s="21"/>
      <c r="K277" s="21"/>
      <c r="L277" s="21"/>
      <c r="M277" s="21"/>
      <c r="N277" s="21"/>
      <c r="O277" s="21"/>
      <c r="P277" s="1259"/>
      <c r="Q277" s="1259"/>
      <c r="R277" s="1259"/>
      <c r="S277" s="1259"/>
      <c r="T277" s="1259"/>
      <c r="U277" s="1259"/>
      <c r="V277" s="1259"/>
      <c r="W277" s="1259"/>
      <c r="X277" s="69"/>
      <c r="Y277" s="69"/>
      <c r="Z277" s="1259"/>
      <c r="AA277" s="52"/>
      <c r="AB277" s="52"/>
      <c r="AC277" s="1259"/>
      <c r="AD277" s="1259"/>
      <c r="AE277" s="1259"/>
      <c r="AF277" s="1259"/>
      <c r="AG277" s="1259"/>
      <c r="AH277" s="1259"/>
      <c r="AI277" s="52"/>
      <c r="AJ277" s="1259"/>
      <c r="AU277" s="26"/>
    </row>
    <row r="278" spans="1:47" hidden="1">
      <c r="A278" s="21"/>
      <c r="B278" s="21"/>
      <c r="C278" s="21"/>
      <c r="D278" s="21"/>
      <c r="E278" s="21"/>
      <c r="F278" s="21"/>
      <c r="G278" s="21"/>
      <c r="H278" s="21"/>
      <c r="I278" s="21"/>
      <c r="J278" s="21"/>
      <c r="K278" s="21"/>
      <c r="L278" s="21"/>
      <c r="M278" s="21"/>
      <c r="N278" s="21"/>
      <c r="O278" s="21"/>
      <c r="P278" s="1259"/>
      <c r="Q278" s="1259"/>
      <c r="R278" s="1259"/>
      <c r="S278" s="1259"/>
      <c r="T278" s="1259"/>
      <c r="U278" s="1259"/>
      <c r="V278" s="1259"/>
      <c r="W278" s="1259"/>
      <c r="X278" s="69"/>
      <c r="Y278" s="69"/>
      <c r="Z278" s="1259"/>
      <c r="AA278" s="52"/>
      <c r="AB278" s="52"/>
      <c r="AC278" s="1259"/>
      <c r="AD278" s="1259"/>
      <c r="AE278" s="1259"/>
      <c r="AF278" s="1259"/>
      <c r="AG278" s="1259"/>
      <c r="AH278" s="1259"/>
      <c r="AI278" s="52"/>
      <c r="AJ278" s="1259"/>
      <c r="AU278" s="26"/>
    </row>
    <row r="279" spans="1:47" hidden="1">
      <c r="A279" s="21"/>
      <c r="B279" s="21"/>
      <c r="C279" s="21"/>
      <c r="D279" s="21"/>
      <c r="E279" s="21"/>
      <c r="F279" s="21"/>
      <c r="G279" s="21"/>
      <c r="H279" s="21"/>
      <c r="I279" s="21"/>
      <c r="J279" s="21"/>
      <c r="K279" s="21"/>
      <c r="L279" s="21"/>
      <c r="M279" s="21"/>
      <c r="N279" s="21"/>
      <c r="O279" s="21"/>
      <c r="P279" s="1259"/>
      <c r="Q279" s="1259"/>
      <c r="R279" s="1259"/>
      <c r="S279" s="1259"/>
      <c r="T279" s="1259"/>
      <c r="U279" s="1259"/>
      <c r="V279" s="1259"/>
      <c r="W279" s="1259"/>
      <c r="X279" s="69"/>
      <c r="Y279" s="69"/>
      <c r="Z279" s="1259"/>
      <c r="AA279" s="52"/>
      <c r="AB279" s="52"/>
      <c r="AC279" s="1259"/>
      <c r="AD279" s="1259"/>
      <c r="AE279" s="1259"/>
      <c r="AF279" s="1259"/>
      <c r="AG279" s="1259"/>
      <c r="AH279" s="1259"/>
      <c r="AI279" s="52"/>
      <c r="AJ279" s="1259"/>
      <c r="AU279" s="26"/>
    </row>
    <row r="280" spans="1:47" hidden="1">
      <c r="A280" s="21"/>
      <c r="B280" s="21"/>
      <c r="C280" s="21"/>
      <c r="D280" s="21"/>
      <c r="E280" s="21"/>
      <c r="F280" s="21"/>
      <c r="G280" s="21"/>
      <c r="H280" s="21"/>
      <c r="I280" s="21"/>
      <c r="J280" s="21"/>
      <c r="K280" s="21"/>
      <c r="L280" s="21"/>
      <c r="M280" s="21"/>
      <c r="N280" s="21"/>
      <c r="O280" s="21"/>
      <c r="P280" s="1259"/>
      <c r="Q280" s="1259"/>
      <c r="R280" s="1259"/>
      <c r="S280" s="1259"/>
      <c r="T280" s="1259"/>
      <c r="U280" s="1259"/>
      <c r="V280" s="1259"/>
      <c r="W280" s="1259"/>
      <c r="X280" s="69"/>
      <c r="Y280" s="69"/>
      <c r="Z280" s="1259"/>
      <c r="AA280" s="52"/>
      <c r="AB280" s="52"/>
      <c r="AC280" s="1259"/>
      <c r="AD280" s="1259"/>
      <c r="AE280" s="1259"/>
      <c r="AF280" s="1259"/>
      <c r="AG280" s="1259"/>
      <c r="AH280" s="1259"/>
      <c r="AI280" s="52"/>
      <c r="AJ280" s="1259"/>
      <c r="AU280" s="26"/>
    </row>
    <row r="281" spans="1:47" hidden="1">
      <c r="A281" s="21"/>
      <c r="B281" s="21"/>
      <c r="C281" s="21"/>
      <c r="D281" s="21"/>
      <c r="E281" s="21"/>
      <c r="F281" s="21"/>
      <c r="G281" s="21"/>
      <c r="H281" s="21"/>
      <c r="I281" s="21"/>
      <c r="J281" s="21"/>
      <c r="K281" s="21"/>
      <c r="L281" s="21"/>
      <c r="M281" s="21"/>
      <c r="N281" s="21"/>
      <c r="O281" s="21"/>
      <c r="P281" s="1259"/>
      <c r="Q281" s="1259"/>
      <c r="R281" s="1259"/>
      <c r="S281" s="1259"/>
      <c r="T281" s="1259"/>
      <c r="U281" s="1259"/>
      <c r="V281" s="1259"/>
      <c r="W281" s="1259"/>
      <c r="X281" s="69"/>
      <c r="Y281" s="69"/>
      <c r="Z281" s="1259"/>
      <c r="AA281" s="52"/>
      <c r="AB281" s="52"/>
      <c r="AC281" s="1259"/>
      <c r="AD281" s="1259"/>
      <c r="AE281" s="1259"/>
      <c r="AF281" s="1259"/>
      <c r="AG281" s="1259"/>
      <c r="AH281" s="1259"/>
      <c r="AI281" s="52"/>
      <c r="AJ281" s="1259"/>
      <c r="AU281" s="26"/>
    </row>
    <row r="282" spans="1:47" hidden="1">
      <c r="A282" s="21"/>
      <c r="B282" s="21"/>
      <c r="C282" s="21"/>
      <c r="D282" s="21"/>
      <c r="E282" s="21"/>
      <c r="F282" s="21"/>
      <c r="G282" s="21"/>
      <c r="H282" s="21"/>
      <c r="I282" s="21"/>
      <c r="J282" s="21"/>
      <c r="K282" s="21"/>
      <c r="L282" s="21"/>
      <c r="M282" s="21"/>
      <c r="N282" s="21"/>
      <c r="O282" s="21"/>
      <c r="P282" s="1259"/>
      <c r="Q282" s="1259"/>
      <c r="R282" s="1259"/>
      <c r="S282" s="1259"/>
      <c r="T282" s="1259"/>
      <c r="U282" s="1259"/>
      <c r="V282" s="1259"/>
      <c r="W282" s="1259"/>
      <c r="X282" s="69"/>
      <c r="Y282" s="69"/>
      <c r="Z282" s="1259"/>
      <c r="AA282" s="52"/>
      <c r="AB282" s="52"/>
      <c r="AC282" s="1259"/>
      <c r="AD282" s="1259"/>
      <c r="AE282" s="1259"/>
      <c r="AF282" s="1259"/>
      <c r="AG282" s="1259"/>
      <c r="AH282" s="1259"/>
      <c r="AI282" s="52"/>
      <c r="AJ282" s="1259"/>
      <c r="AU282" s="26"/>
    </row>
    <row r="283" spans="1:47" hidden="1">
      <c r="A283" s="21"/>
      <c r="B283" s="21"/>
      <c r="C283" s="21"/>
      <c r="D283" s="21"/>
      <c r="E283" s="21"/>
      <c r="F283" s="21"/>
      <c r="G283" s="21"/>
      <c r="H283" s="21"/>
      <c r="I283" s="21"/>
      <c r="J283" s="21"/>
      <c r="K283" s="21"/>
      <c r="L283" s="21"/>
      <c r="M283" s="21"/>
      <c r="N283" s="21"/>
      <c r="O283" s="21"/>
      <c r="P283" s="1259"/>
      <c r="Q283" s="1259"/>
      <c r="R283" s="1259"/>
      <c r="S283" s="1259"/>
      <c r="T283" s="1259"/>
      <c r="U283" s="1259"/>
      <c r="V283" s="1259"/>
      <c r="W283" s="1259"/>
      <c r="X283" s="69"/>
      <c r="Y283" s="69"/>
      <c r="Z283" s="1259"/>
      <c r="AA283" s="52"/>
      <c r="AB283" s="52"/>
      <c r="AC283" s="1259"/>
      <c r="AD283" s="1259"/>
      <c r="AE283" s="1259"/>
      <c r="AF283" s="1259"/>
      <c r="AG283" s="1259"/>
      <c r="AH283" s="1259"/>
      <c r="AI283" s="52"/>
      <c r="AJ283" s="1259"/>
      <c r="AU283" s="26"/>
    </row>
    <row r="284" spans="1:47" hidden="1">
      <c r="A284" s="21"/>
      <c r="B284" s="21"/>
      <c r="C284" s="21"/>
      <c r="D284" s="21"/>
      <c r="E284" s="21"/>
      <c r="F284" s="21"/>
      <c r="G284" s="21"/>
      <c r="H284" s="21"/>
      <c r="I284" s="21"/>
      <c r="J284" s="21"/>
      <c r="K284" s="21"/>
      <c r="L284" s="21"/>
      <c r="M284" s="21"/>
      <c r="N284" s="21"/>
      <c r="O284" s="21"/>
      <c r="P284" s="1259"/>
      <c r="Q284" s="1259"/>
      <c r="R284" s="1259"/>
      <c r="S284" s="1259"/>
      <c r="T284" s="1259"/>
      <c r="U284" s="1259"/>
      <c r="V284" s="1259"/>
      <c r="W284" s="1259"/>
      <c r="X284" s="69"/>
      <c r="Y284" s="69"/>
      <c r="Z284" s="1259"/>
      <c r="AA284" s="52"/>
      <c r="AB284" s="52"/>
      <c r="AC284" s="1259"/>
      <c r="AD284" s="1259"/>
      <c r="AE284" s="1259"/>
      <c r="AF284" s="1259"/>
      <c r="AG284" s="1259"/>
      <c r="AH284" s="1259"/>
      <c r="AI284" s="52"/>
      <c r="AJ284" s="1259"/>
      <c r="AU284" s="26"/>
    </row>
    <row r="285" spans="1:47" hidden="1">
      <c r="A285" s="21"/>
      <c r="B285" s="21"/>
      <c r="C285" s="21"/>
      <c r="D285" s="21"/>
      <c r="E285" s="21"/>
      <c r="F285" s="21"/>
      <c r="G285" s="21"/>
      <c r="H285" s="21"/>
      <c r="I285" s="21"/>
      <c r="J285" s="21"/>
      <c r="K285" s="21"/>
      <c r="L285" s="21"/>
      <c r="M285" s="21"/>
      <c r="N285" s="21"/>
      <c r="O285" s="21"/>
      <c r="P285" s="1259"/>
      <c r="Q285" s="1259"/>
      <c r="R285" s="1259"/>
      <c r="S285" s="1259"/>
      <c r="T285" s="1259"/>
      <c r="U285" s="1259"/>
      <c r="V285" s="1259"/>
      <c r="W285" s="1259"/>
      <c r="X285" s="69"/>
      <c r="Y285" s="69"/>
      <c r="Z285" s="1259"/>
      <c r="AA285" s="52"/>
      <c r="AB285" s="52"/>
      <c r="AC285" s="1259"/>
      <c r="AD285" s="1259"/>
      <c r="AE285" s="1259"/>
      <c r="AF285" s="1259"/>
      <c r="AG285" s="1259"/>
      <c r="AH285" s="1259"/>
      <c r="AI285" s="52"/>
      <c r="AJ285" s="1259"/>
      <c r="AU285" s="26"/>
    </row>
    <row r="286" spans="1:47" hidden="1">
      <c r="A286" s="21"/>
      <c r="B286" s="21"/>
      <c r="C286" s="21"/>
      <c r="D286" s="21"/>
      <c r="E286" s="21"/>
      <c r="F286" s="21"/>
      <c r="G286" s="21"/>
      <c r="H286" s="21"/>
      <c r="I286" s="21"/>
      <c r="J286" s="21"/>
      <c r="K286" s="21"/>
      <c r="L286" s="21"/>
      <c r="M286" s="21"/>
      <c r="N286" s="21"/>
      <c r="O286" s="21"/>
      <c r="P286" s="1259"/>
      <c r="Q286" s="1259"/>
      <c r="R286" s="1259"/>
      <c r="S286" s="1259"/>
      <c r="T286" s="1259"/>
      <c r="U286" s="1259"/>
      <c r="V286" s="1259"/>
      <c r="W286" s="1259"/>
      <c r="X286" s="69"/>
      <c r="Y286" s="69"/>
      <c r="Z286" s="1259"/>
      <c r="AA286" s="52"/>
      <c r="AB286" s="52"/>
      <c r="AC286" s="1259"/>
      <c r="AD286" s="1259"/>
      <c r="AE286" s="1259"/>
      <c r="AF286" s="1259"/>
      <c r="AG286" s="1259"/>
      <c r="AH286" s="1259"/>
      <c r="AI286" s="52"/>
      <c r="AJ286" s="1259"/>
      <c r="AU286" s="26"/>
    </row>
    <row r="287" spans="1:47">
      <c r="A287" s="21"/>
      <c r="B287" s="21"/>
      <c r="C287" s="21"/>
      <c r="D287" s="21"/>
      <c r="E287" s="21"/>
      <c r="F287" s="21"/>
      <c r="G287" s="21"/>
      <c r="H287" s="21"/>
      <c r="I287" s="21"/>
      <c r="J287" s="21"/>
      <c r="K287" s="21"/>
      <c r="L287" s="21"/>
      <c r="M287" s="21"/>
      <c r="N287" s="21"/>
      <c r="O287" s="21"/>
      <c r="P287" s="1259"/>
      <c r="Q287" s="1259"/>
      <c r="R287" s="1259"/>
      <c r="S287" s="1259"/>
      <c r="T287" s="1259"/>
      <c r="U287" s="1259"/>
      <c r="V287" s="1259"/>
      <c r="W287" s="1259"/>
      <c r="X287" s="69"/>
      <c r="Y287" s="69"/>
      <c r="Z287" s="1259"/>
      <c r="AA287" s="52"/>
      <c r="AB287" s="52"/>
      <c r="AC287" s="1259"/>
      <c r="AD287" s="1259"/>
      <c r="AE287" s="1259"/>
      <c r="AF287" s="1259"/>
      <c r="AG287" s="1259"/>
      <c r="AH287" s="1259"/>
      <c r="AI287" s="52"/>
      <c r="AJ287" s="1259"/>
      <c r="AU287" s="26"/>
    </row>
    <row r="288" spans="1:47">
      <c r="A288" s="21"/>
      <c r="B288" s="21"/>
      <c r="C288" s="21"/>
      <c r="D288" s="21"/>
      <c r="E288" s="21"/>
      <c r="F288" s="21"/>
      <c r="G288" s="21"/>
      <c r="H288" s="21"/>
      <c r="I288" s="21"/>
      <c r="J288" s="21"/>
      <c r="K288" s="21"/>
      <c r="L288" s="21"/>
      <c r="M288" s="21"/>
      <c r="N288" s="21"/>
      <c r="O288" s="21"/>
      <c r="P288" s="1259"/>
      <c r="Q288" s="1259"/>
      <c r="R288" s="1259"/>
      <c r="S288" s="1259"/>
      <c r="T288" s="1259"/>
      <c r="U288" s="1259"/>
      <c r="V288" s="1259"/>
      <c r="W288" s="1259"/>
      <c r="X288" s="69"/>
      <c r="Y288" s="69"/>
      <c r="Z288" s="1259"/>
      <c r="AA288" s="52"/>
      <c r="AB288" s="52"/>
      <c r="AC288" s="1259"/>
      <c r="AD288" s="1259"/>
      <c r="AE288" s="1259"/>
      <c r="AF288" s="1259"/>
      <c r="AG288" s="348"/>
      <c r="AH288" s="348"/>
      <c r="AI288" s="348"/>
      <c r="AJ288" s="348"/>
      <c r="AK288" s="269"/>
      <c r="AL288" s="269"/>
      <c r="AM288" s="269"/>
      <c r="AN288" s="269"/>
      <c r="AO288" s="269"/>
      <c r="AP288" s="269"/>
      <c r="AU288" s="26"/>
    </row>
    <row r="289" spans="1:47">
      <c r="A289" s="21"/>
      <c r="B289" s="21"/>
      <c r="C289" s="21"/>
      <c r="D289" s="21"/>
      <c r="E289" s="21"/>
      <c r="F289" s="21"/>
      <c r="G289" s="21"/>
      <c r="H289" s="21"/>
      <c r="I289" s="21"/>
      <c r="J289" s="21"/>
      <c r="K289" s="21"/>
      <c r="L289" s="21"/>
      <c r="M289" s="21"/>
      <c r="N289" s="21"/>
      <c r="O289" s="21"/>
      <c r="P289" s="1259"/>
      <c r="Q289" s="1259"/>
      <c r="R289" s="1259"/>
      <c r="S289" s="1259"/>
      <c r="T289" s="1259"/>
      <c r="U289" s="1259"/>
      <c r="V289" s="1259"/>
      <c r="W289" s="1259"/>
      <c r="X289" s="69"/>
      <c r="Y289" s="69"/>
      <c r="Z289" s="1259"/>
      <c r="AA289" s="52"/>
      <c r="AB289" s="52"/>
      <c r="AC289" s="1259"/>
      <c r="AD289" s="1259"/>
      <c r="AE289" s="1259"/>
      <c r="AF289" s="1259"/>
      <c r="AG289" s="1259"/>
      <c r="AH289" s="1259"/>
      <c r="AI289" s="52"/>
      <c r="AJ289" s="1259"/>
      <c r="AU289" s="26"/>
    </row>
    <row r="290" spans="1:47">
      <c r="A290" s="21"/>
      <c r="B290" s="21"/>
      <c r="C290" s="21"/>
      <c r="D290" s="21"/>
      <c r="E290" s="21"/>
      <c r="F290" s="21"/>
      <c r="G290" s="21"/>
      <c r="H290" s="21"/>
      <c r="I290" s="21"/>
      <c r="J290" s="21"/>
      <c r="K290" s="21"/>
      <c r="L290" s="21"/>
      <c r="M290" s="21"/>
      <c r="N290" s="21"/>
      <c r="O290" s="21"/>
      <c r="P290" s="1259"/>
      <c r="Q290" s="1259"/>
      <c r="R290" s="1259"/>
      <c r="S290" s="1259"/>
      <c r="T290" s="1259"/>
      <c r="U290" s="1259"/>
      <c r="V290" s="1259"/>
      <c r="W290" s="1259"/>
      <c r="X290" s="69"/>
      <c r="Y290" s="69"/>
      <c r="Z290" s="1259"/>
      <c r="AA290" s="52"/>
      <c r="AB290" s="52"/>
      <c r="AC290" s="1259"/>
      <c r="AD290" s="1259"/>
      <c r="AE290" s="1259"/>
      <c r="AF290" s="1259"/>
      <c r="AG290" s="1259"/>
      <c r="AH290" s="1259"/>
      <c r="AI290" s="52"/>
      <c r="AJ290" s="1259"/>
      <c r="AU290" s="26"/>
    </row>
    <row r="291" spans="1:47">
      <c r="A291" s="21"/>
      <c r="B291" s="21"/>
      <c r="C291" s="21"/>
      <c r="D291" s="21"/>
      <c r="E291" s="21"/>
      <c r="F291" s="21"/>
      <c r="G291" s="21"/>
      <c r="H291" s="21"/>
      <c r="I291" s="21"/>
      <c r="J291" s="21"/>
      <c r="K291" s="21"/>
      <c r="L291" s="21"/>
      <c r="M291" s="21"/>
      <c r="N291" s="21"/>
      <c r="O291" s="21"/>
      <c r="P291" s="1259"/>
      <c r="Q291" s="1259"/>
      <c r="R291" s="1259"/>
      <c r="S291" s="1259"/>
      <c r="T291" s="1259"/>
      <c r="U291" s="1259"/>
      <c r="V291" s="1259"/>
      <c r="W291" s="1259"/>
      <c r="X291" s="69"/>
      <c r="Y291" s="69"/>
      <c r="Z291" s="1259"/>
      <c r="AA291" s="52"/>
      <c r="AB291" s="52"/>
      <c r="AC291" s="1259"/>
      <c r="AD291" s="1259"/>
      <c r="AE291" s="1259"/>
      <c r="AF291" s="1259"/>
      <c r="AG291" s="1259"/>
      <c r="AH291" s="1259"/>
      <c r="AI291" s="52"/>
      <c r="AJ291" s="1259"/>
      <c r="AU291" s="26"/>
    </row>
    <row r="292" spans="1:47">
      <c r="A292" s="21"/>
      <c r="B292" s="21"/>
      <c r="C292" s="21"/>
      <c r="D292" s="21"/>
      <c r="E292" s="21"/>
      <c r="F292" s="21"/>
      <c r="G292" s="21"/>
      <c r="H292" s="21"/>
      <c r="I292" s="21"/>
      <c r="J292" s="21"/>
      <c r="K292" s="21"/>
      <c r="L292" s="21"/>
      <c r="M292" s="21"/>
      <c r="N292" s="21"/>
      <c r="O292" s="21"/>
      <c r="P292" s="1259"/>
      <c r="Q292" s="1259"/>
      <c r="R292" s="1259"/>
      <c r="S292" s="1259"/>
      <c r="T292" s="1259"/>
      <c r="U292" s="1259"/>
      <c r="V292" s="1259"/>
      <c r="W292" s="1259"/>
      <c r="X292" s="69"/>
      <c r="Y292" s="69"/>
      <c r="Z292" s="1259"/>
      <c r="AA292" s="52"/>
      <c r="AB292" s="52"/>
      <c r="AC292" s="1259"/>
      <c r="AD292" s="1259"/>
      <c r="AE292" s="1259"/>
      <c r="AF292" s="1259"/>
      <c r="AG292" s="1259"/>
      <c r="AH292" s="1259"/>
      <c r="AI292" s="52"/>
      <c r="AJ292" s="1259"/>
      <c r="AU292" s="26"/>
    </row>
    <row r="293" spans="1:47">
      <c r="A293" s="21"/>
      <c r="B293" s="21"/>
      <c r="C293" s="21"/>
      <c r="D293" s="21"/>
      <c r="E293" s="21"/>
      <c r="F293" s="21"/>
      <c r="G293" s="21"/>
      <c r="H293" s="21"/>
      <c r="I293" s="21"/>
      <c r="J293" s="21"/>
      <c r="K293" s="21"/>
      <c r="L293" s="21"/>
      <c r="M293" s="21"/>
      <c r="N293" s="21"/>
      <c r="O293" s="21"/>
      <c r="P293" s="1259"/>
      <c r="Q293" s="1259"/>
      <c r="R293" s="1259"/>
      <c r="S293" s="1259"/>
      <c r="T293" s="1259"/>
      <c r="U293" s="1259"/>
      <c r="V293" s="1259"/>
      <c r="W293" s="1259"/>
      <c r="X293" s="69"/>
      <c r="Y293" s="69"/>
      <c r="Z293" s="1259"/>
      <c r="AA293" s="52"/>
      <c r="AB293" s="52"/>
      <c r="AC293" s="1259"/>
      <c r="AD293" s="1259"/>
      <c r="AE293" s="1259"/>
      <c r="AF293" s="1259"/>
      <c r="AG293" s="1259"/>
      <c r="AH293" s="1259"/>
      <c r="AI293" s="52"/>
      <c r="AJ293" s="1259"/>
      <c r="AU293" s="26"/>
    </row>
    <row r="294" spans="1:47">
      <c r="A294" s="21"/>
      <c r="B294" s="21"/>
      <c r="C294" s="21"/>
      <c r="D294" s="21"/>
      <c r="E294" s="21"/>
      <c r="F294" s="21"/>
      <c r="G294" s="21"/>
      <c r="H294" s="21"/>
      <c r="I294" s="21"/>
      <c r="J294" s="21"/>
      <c r="K294" s="21"/>
      <c r="L294" s="21"/>
      <c r="M294" s="21"/>
      <c r="N294" s="21"/>
      <c r="O294" s="21"/>
      <c r="P294" s="1259"/>
      <c r="Q294" s="1259"/>
      <c r="R294" s="1259"/>
      <c r="S294" s="1259"/>
      <c r="T294" s="1259"/>
      <c r="U294" s="1259"/>
      <c r="V294" s="1259"/>
      <c r="W294" s="1259"/>
      <c r="X294" s="69"/>
      <c r="Y294" s="69"/>
      <c r="Z294" s="1259"/>
      <c r="AA294" s="52"/>
      <c r="AB294" s="52"/>
      <c r="AC294" s="1259"/>
      <c r="AD294" s="1259"/>
      <c r="AE294" s="1259"/>
      <c r="AF294" s="1259"/>
      <c r="AG294" s="1259"/>
      <c r="AH294" s="1259"/>
      <c r="AI294" s="52"/>
      <c r="AJ294" s="1259"/>
      <c r="AU294" s="26"/>
    </row>
    <row r="295" spans="1:47">
      <c r="A295" s="21"/>
      <c r="B295" s="21"/>
      <c r="C295" s="21"/>
      <c r="D295" s="21"/>
      <c r="E295" s="21"/>
      <c r="F295" s="21"/>
      <c r="G295" s="21"/>
      <c r="H295" s="21"/>
      <c r="I295" s="21"/>
      <c r="J295" s="21"/>
      <c r="K295" s="21"/>
      <c r="L295" s="21"/>
      <c r="M295" s="21"/>
      <c r="N295" s="21"/>
      <c r="O295" s="21"/>
      <c r="P295" s="1259"/>
      <c r="Q295" s="1259"/>
      <c r="R295" s="1259"/>
      <c r="S295" s="1259"/>
      <c r="T295" s="1259"/>
      <c r="U295" s="1259"/>
      <c r="V295" s="1259"/>
      <c r="W295" s="1259"/>
      <c r="X295" s="69"/>
      <c r="Y295" s="69"/>
      <c r="Z295" s="1259"/>
      <c r="AA295" s="52"/>
      <c r="AB295" s="52"/>
      <c r="AC295" s="1259"/>
      <c r="AD295" s="1259"/>
      <c r="AE295" s="1259"/>
      <c r="AF295" s="1259"/>
      <c r="AG295" s="1259"/>
      <c r="AH295" s="1259"/>
      <c r="AI295" s="52"/>
      <c r="AJ295" s="1259"/>
      <c r="AU295" s="26"/>
    </row>
    <row r="296" spans="1:47">
      <c r="A296" s="21"/>
      <c r="B296" s="21"/>
      <c r="C296" s="21"/>
      <c r="D296" s="21"/>
      <c r="E296" s="21"/>
      <c r="F296" s="21"/>
      <c r="G296" s="21"/>
      <c r="H296" s="21"/>
      <c r="I296" s="21"/>
      <c r="J296" s="21"/>
      <c r="K296" s="21"/>
      <c r="L296" s="21"/>
      <c r="M296" s="21"/>
      <c r="N296" s="21"/>
      <c r="O296" s="21"/>
      <c r="P296" s="1259"/>
      <c r="Q296" s="1259"/>
      <c r="R296" s="1259"/>
      <c r="S296" s="1259"/>
      <c r="T296" s="1259"/>
      <c r="U296" s="1259"/>
      <c r="V296" s="1259"/>
      <c r="W296" s="1259"/>
      <c r="X296" s="69"/>
      <c r="Y296" s="69"/>
      <c r="Z296" s="1259"/>
      <c r="AA296" s="52"/>
      <c r="AB296" s="52"/>
      <c r="AC296" s="1259"/>
      <c r="AD296" s="1259"/>
      <c r="AE296" s="1259"/>
      <c r="AF296" s="1259"/>
      <c r="AG296" s="1259"/>
      <c r="AH296" s="1259"/>
      <c r="AI296" s="52"/>
      <c r="AJ296" s="1259"/>
      <c r="AU296" s="26"/>
    </row>
    <row r="297" spans="1:47">
      <c r="A297" s="21"/>
      <c r="B297" s="21"/>
      <c r="C297" s="21"/>
      <c r="D297" s="21"/>
      <c r="E297" s="21"/>
      <c r="F297" s="21"/>
      <c r="G297" s="21"/>
      <c r="H297" s="21"/>
      <c r="I297" s="21"/>
      <c r="J297" s="21"/>
      <c r="K297" s="21"/>
      <c r="L297" s="21"/>
      <c r="M297" s="21"/>
      <c r="N297" s="21"/>
      <c r="O297" s="21"/>
      <c r="P297" s="1259"/>
      <c r="Q297" s="1259"/>
      <c r="R297" s="1259"/>
      <c r="S297" s="1259"/>
      <c r="T297" s="1259"/>
      <c r="U297" s="1259"/>
      <c r="V297" s="1259"/>
      <c r="W297" s="1259"/>
      <c r="X297" s="69"/>
      <c r="Y297" s="69"/>
      <c r="Z297" s="1259"/>
      <c r="AA297" s="52"/>
      <c r="AB297" s="52"/>
      <c r="AC297" s="1259"/>
      <c r="AD297" s="1259"/>
      <c r="AE297" s="1259"/>
      <c r="AF297" s="1259"/>
      <c r="AG297" s="1259"/>
      <c r="AH297" s="1259"/>
      <c r="AI297" s="52"/>
      <c r="AJ297" s="1259"/>
      <c r="AU297" s="26"/>
    </row>
    <row r="298" spans="1:47">
      <c r="A298" s="21"/>
      <c r="B298" s="21"/>
      <c r="C298" s="21"/>
      <c r="D298" s="21"/>
      <c r="E298" s="21"/>
      <c r="F298" s="21"/>
      <c r="G298" s="21"/>
      <c r="H298" s="21"/>
      <c r="I298" s="21"/>
      <c r="J298" s="21"/>
      <c r="K298" s="21"/>
      <c r="L298" s="21"/>
      <c r="M298" s="21"/>
      <c r="N298" s="21"/>
      <c r="O298" s="21"/>
      <c r="P298" s="1259"/>
      <c r="Q298" s="1259"/>
      <c r="R298" s="1259"/>
      <c r="S298" s="1259"/>
      <c r="T298" s="1259"/>
      <c r="U298" s="1259"/>
      <c r="V298" s="1259"/>
      <c r="W298" s="1259"/>
      <c r="X298" s="69"/>
      <c r="Y298" s="69"/>
      <c r="Z298" s="1259"/>
      <c r="AA298" s="52"/>
      <c r="AB298" s="52"/>
      <c r="AC298" s="1259"/>
      <c r="AD298" s="1259"/>
      <c r="AE298" s="1259"/>
      <c r="AF298" s="1259"/>
      <c r="AG298" s="1259"/>
      <c r="AH298" s="1259"/>
      <c r="AI298" s="52"/>
      <c r="AJ298" s="1259"/>
      <c r="AU298" s="26"/>
    </row>
    <row r="299" spans="1:47">
      <c r="A299" s="21"/>
      <c r="B299" s="21"/>
      <c r="C299" s="21"/>
      <c r="D299" s="21"/>
      <c r="E299" s="21"/>
      <c r="F299" s="21"/>
      <c r="G299" s="21"/>
      <c r="H299" s="21"/>
      <c r="I299" s="21"/>
      <c r="J299" s="21"/>
      <c r="K299" s="21"/>
      <c r="L299" s="21"/>
      <c r="M299" s="21"/>
      <c r="N299" s="21"/>
      <c r="O299" s="21"/>
      <c r="P299" s="1259"/>
      <c r="Q299" s="1259"/>
      <c r="R299" s="1259"/>
      <c r="S299" s="1259"/>
      <c r="T299" s="1259"/>
      <c r="U299" s="1259"/>
      <c r="V299" s="1259"/>
      <c r="W299" s="1259"/>
      <c r="X299" s="69"/>
      <c r="Y299" s="69"/>
      <c r="Z299" s="1259"/>
      <c r="AA299" s="52"/>
      <c r="AB299" s="52"/>
      <c r="AC299" s="1259"/>
      <c r="AD299" s="1259"/>
      <c r="AE299" s="1259"/>
      <c r="AF299" s="1259"/>
      <c r="AG299" s="1259"/>
      <c r="AH299" s="1259"/>
      <c r="AI299" s="52"/>
      <c r="AJ299" s="1259"/>
      <c r="AU299" s="26"/>
    </row>
    <row r="300" spans="1:47">
      <c r="A300" s="21"/>
      <c r="B300" s="21"/>
      <c r="C300" s="21"/>
      <c r="D300" s="21"/>
      <c r="E300" s="21"/>
      <c r="F300" s="21"/>
      <c r="G300" s="21"/>
      <c r="H300" s="21"/>
      <c r="I300" s="21"/>
      <c r="J300" s="21"/>
      <c r="K300" s="21"/>
      <c r="L300" s="21"/>
      <c r="M300" s="21"/>
      <c r="N300" s="21"/>
      <c r="O300" s="21"/>
      <c r="P300" s="1259"/>
      <c r="Q300" s="1259"/>
      <c r="R300" s="1259"/>
      <c r="S300" s="1259"/>
      <c r="T300" s="1259"/>
      <c r="U300" s="1259"/>
      <c r="V300" s="1259"/>
      <c r="W300" s="1259"/>
      <c r="X300" s="69"/>
      <c r="Y300" s="69"/>
      <c r="Z300" s="1259"/>
      <c r="AA300" s="52"/>
      <c r="AB300" s="52"/>
      <c r="AC300" s="1259"/>
      <c r="AD300" s="1259"/>
      <c r="AE300" s="1259"/>
      <c r="AF300" s="1259"/>
      <c r="AG300" s="1259"/>
      <c r="AH300" s="1259"/>
      <c r="AI300" s="52"/>
      <c r="AJ300" s="1259"/>
      <c r="AU300" s="26"/>
    </row>
    <row r="301" spans="1:47">
      <c r="A301" s="21"/>
      <c r="B301" s="21"/>
      <c r="C301" s="21"/>
      <c r="D301" s="21"/>
      <c r="E301" s="21"/>
      <c r="F301" s="21"/>
      <c r="G301" s="21"/>
      <c r="H301" s="21"/>
      <c r="I301" s="21"/>
      <c r="J301" s="21"/>
      <c r="K301" s="21"/>
      <c r="L301" s="21"/>
      <c r="M301" s="21"/>
      <c r="N301" s="21"/>
      <c r="O301" s="21"/>
      <c r="P301" s="1259"/>
      <c r="Q301" s="1259"/>
      <c r="R301" s="1259"/>
      <c r="S301" s="1259"/>
      <c r="T301" s="1259"/>
      <c r="U301" s="1259"/>
      <c r="V301" s="1259"/>
      <c r="W301" s="1259"/>
      <c r="X301" s="69"/>
      <c r="Y301" s="69"/>
      <c r="Z301" s="1259"/>
      <c r="AA301" s="52"/>
      <c r="AB301" s="52"/>
      <c r="AC301" s="1259"/>
      <c r="AD301" s="1259"/>
      <c r="AE301" s="1259"/>
      <c r="AF301" s="1259"/>
      <c r="AG301" s="1259"/>
      <c r="AH301" s="1259"/>
      <c r="AI301" s="52"/>
      <c r="AJ301" s="1259"/>
      <c r="AU301" s="26"/>
    </row>
    <row r="302" spans="1:47">
      <c r="A302" s="21"/>
      <c r="B302" s="21"/>
      <c r="C302" s="21"/>
      <c r="D302" s="21"/>
      <c r="E302" s="21"/>
      <c r="F302" s="21"/>
      <c r="G302" s="21"/>
      <c r="H302" s="21"/>
      <c r="I302" s="21"/>
      <c r="J302" s="21"/>
      <c r="K302" s="21"/>
      <c r="L302" s="21"/>
      <c r="M302" s="21"/>
      <c r="N302" s="21"/>
      <c r="O302" s="21"/>
      <c r="P302" s="1259"/>
      <c r="Q302" s="1259"/>
      <c r="R302" s="1259"/>
      <c r="S302" s="1259"/>
      <c r="T302" s="1259"/>
      <c r="U302" s="1259"/>
      <c r="V302" s="1259"/>
      <c r="W302" s="1259"/>
      <c r="X302" s="69"/>
      <c r="Y302" s="69"/>
      <c r="Z302" s="1259"/>
      <c r="AA302" s="52"/>
      <c r="AB302" s="52"/>
      <c r="AC302" s="1259"/>
      <c r="AD302" s="1259"/>
      <c r="AE302" s="1259"/>
      <c r="AF302" s="1259"/>
      <c r="AG302" s="1259"/>
      <c r="AH302" s="1259"/>
      <c r="AI302" s="52"/>
      <c r="AJ302" s="1259"/>
      <c r="AU302" s="26"/>
    </row>
    <row r="303" spans="1:47">
      <c r="A303" s="21"/>
      <c r="B303" s="21"/>
      <c r="C303" s="21"/>
      <c r="D303" s="21"/>
      <c r="E303" s="21"/>
      <c r="F303" s="21"/>
      <c r="G303" s="21"/>
      <c r="H303" s="21"/>
      <c r="I303" s="21"/>
      <c r="J303" s="21"/>
      <c r="K303" s="21"/>
      <c r="L303" s="21"/>
      <c r="M303" s="21"/>
      <c r="N303" s="21"/>
      <c r="O303" s="21"/>
      <c r="P303" s="1259"/>
      <c r="Q303" s="1259"/>
      <c r="R303" s="1259"/>
      <c r="S303" s="1259"/>
      <c r="T303" s="1259"/>
      <c r="U303" s="1259"/>
      <c r="V303" s="1259"/>
      <c r="W303" s="1259"/>
      <c r="X303" s="69"/>
      <c r="Y303" s="69"/>
      <c r="Z303" s="1259"/>
      <c r="AA303" s="52"/>
      <c r="AB303" s="52"/>
      <c r="AC303" s="1259"/>
      <c r="AD303" s="1259"/>
      <c r="AE303" s="1259"/>
      <c r="AF303" s="1259"/>
      <c r="AG303" s="1259"/>
      <c r="AH303" s="1259"/>
      <c r="AI303" s="52"/>
      <c r="AJ303" s="1259"/>
      <c r="AU303" s="26"/>
    </row>
    <row r="304" spans="1:47">
      <c r="A304" s="21"/>
      <c r="B304" s="21"/>
      <c r="C304" s="21"/>
      <c r="D304" s="21"/>
      <c r="E304" s="21"/>
      <c r="F304" s="21"/>
      <c r="G304" s="21"/>
      <c r="H304" s="21"/>
      <c r="I304" s="21"/>
      <c r="J304" s="21"/>
      <c r="K304" s="21"/>
      <c r="L304" s="21"/>
      <c r="M304" s="21"/>
      <c r="N304" s="21"/>
      <c r="O304" s="21"/>
      <c r="P304" s="1259"/>
      <c r="Q304" s="1259"/>
      <c r="R304" s="1259"/>
      <c r="S304" s="1259"/>
      <c r="T304" s="1259"/>
      <c r="U304" s="1259"/>
      <c r="V304" s="1259"/>
      <c r="W304" s="1259"/>
      <c r="X304" s="69"/>
      <c r="Y304" s="69"/>
      <c r="Z304" s="1259"/>
      <c r="AA304" s="52"/>
      <c r="AB304" s="52"/>
      <c r="AC304" s="1259"/>
      <c r="AD304" s="1259"/>
      <c r="AE304" s="1259"/>
      <c r="AF304" s="1259"/>
      <c r="AG304" s="1259"/>
      <c r="AH304" s="1259"/>
      <c r="AI304" s="52"/>
      <c r="AJ304" s="1259"/>
      <c r="AU304" s="26"/>
    </row>
    <row r="305" spans="1:47">
      <c r="A305" s="21"/>
      <c r="B305" s="21"/>
      <c r="C305" s="21"/>
      <c r="D305" s="21"/>
      <c r="E305" s="21"/>
      <c r="F305" s="21"/>
      <c r="G305" s="21"/>
      <c r="H305" s="21"/>
      <c r="I305" s="21"/>
      <c r="J305" s="21"/>
      <c r="K305" s="21"/>
      <c r="L305" s="21"/>
      <c r="M305" s="21"/>
      <c r="N305" s="21"/>
      <c r="O305" s="21"/>
      <c r="P305" s="1259"/>
      <c r="Q305" s="1259"/>
      <c r="R305" s="1259"/>
      <c r="S305" s="1259"/>
      <c r="T305" s="1259"/>
      <c r="U305" s="1259"/>
      <c r="V305" s="1259"/>
      <c r="W305" s="1259"/>
      <c r="X305" s="69"/>
      <c r="Y305" s="69"/>
      <c r="Z305" s="1259"/>
      <c r="AA305" s="52"/>
      <c r="AB305" s="52"/>
      <c r="AC305" s="1259"/>
      <c r="AD305" s="1259"/>
      <c r="AE305" s="1259"/>
      <c r="AF305" s="1259"/>
      <c r="AG305" s="1259"/>
      <c r="AH305" s="1259"/>
      <c r="AI305" s="52"/>
      <c r="AJ305" s="1259"/>
      <c r="AU305" s="26"/>
    </row>
    <row r="306" spans="1:47">
      <c r="A306" s="21"/>
      <c r="B306" s="21"/>
      <c r="C306" s="21"/>
      <c r="D306" s="21"/>
      <c r="E306" s="21"/>
      <c r="F306" s="21"/>
      <c r="G306" s="21"/>
      <c r="H306" s="21"/>
      <c r="I306" s="21"/>
      <c r="J306" s="21"/>
      <c r="K306" s="21"/>
      <c r="L306" s="21"/>
      <c r="M306" s="21"/>
      <c r="N306" s="21"/>
      <c r="O306" s="21"/>
      <c r="P306" s="1259"/>
      <c r="Q306" s="1259"/>
      <c r="R306" s="1259"/>
      <c r="S306" s="1259"/>
      <c r="T306" s="1259"/>
      <c r="U306" s="1259"/>
      <c r="V306" s="1259"/>
      <c r="W306" s="1259"/>
      <c r="X306" s="69"/>
      <c r="Y306" s="69"/>
      <c r="Z306" s="1259"/>
      <c r="AA306" s="52"/>
      <c r="AB306" s="52"/>
      <c r="AC306" s="1259"/>
      <c r="AD306" s="1259"/>
      <c r="AE306" s="1259"/>
      <c r="AF306" s="1259"/>
      <c r="AG306" s="1259"/>
      <c r="AH306" s="1259"/>
      <c r="AI306" s="52"/>
      <c r="AJ306" s="1259"/>
      <c r="AU306" s="26"/>
    </row>
    <row r="307" spans="1:47">
      <c r="A307" s="21"/>
      <c r="B307" s="21"/>
      <c r="C307" s="21"/>
      <c r="D307" s="21"/>
      <c r="E307" s="21"/>
      <c r="F307" s="21"/>
      <c r="G307" s="21"/>
      <c r="H307" s="21"/>
      <c r="I307" s="21"/>
      <c r="J307" s="21"/>
      <c r="K307" s="21"/>
      <c r="L307" s="21"/>
      <c r="M307" s="21"/>
      <c r="N307" s="21"/>
      <c r="O307" s="21"/>
      <c r="P307" s="1259"/>
      <c r="Q307" s="1259"/>
      <c r="R307" s="1259"/>
      <c r="S307" s="1259"/>
      <c r="T307" s="1259"/>
      <c r="U307" s="1259"/>
      <c r="V307" s="1259"/>
      <c r="W307" s="1259"/>
      <c r="X307" s="69"/>
      <c r="Y307" s="69"/>
      <c r="Z307" s="1259"/>
      <c r="AA307" s="52"/>
      <c r="AB307" s="52"/>
      <c r="AC307" s="1259"/>
      <c r="AD307" s="1259"/>
      <c r="AE307" s="1259"/>
      <c r="AF307" s="1259"/>
      <c r="AG307" s="1259"/>
      <c r="AH307" s="1259"/>
      <c r="AI307" s="52"/>
      <c r="AJ307" s="1259"/>
      <c r="AU307" s="26"/>
    </row>
    <row r="308" spans="1:47">
      <c r="A308" s="21"/>
      <c r="B308" s="21"/>
      <c r="C308" s="21"/>
      <c r="D308" s="21"/>
      <c r="E308" s="21"/>
      <c r="F308" s="21"/>
      <c r="G308" s="21"/>
      <c r="H308" s="21"/>
      <c r="I308" s="21"/>
      <c r="J308" s="21"/>
      <c r="K308" s="21"/>
      <c r="L308" s="21"/>
      <c r="M308" s="21"/>
      <c r="N308" s="21"/>
      <c r="O308" s="21"/>
      <c r="P308" s="1259"/>
      <c r="Q308" s="1259"/>
      <c r="R308" s="1259"/>
      <c r="S308" s="1259"/>
      <c r="T308" s="1259"/>
      <c r="U308" s="1259"/>
      <c r="V308" s="1259"/>
      <c r="W308" s="1259"/>
      <c r="X308" s="69"/>
      <c r="Y308" s="69"/>
      <c r="Z308" s="1259"/>
      <c r="AA308" s="52"/>
      <c r="AB308" s="52"/>
      <c r="AC308" s="1259"/>
      <c r="AD308" s="1259"/>
      <c r="AE308" s="1259"/>
      <c r="AF308" s="1259"/>
      <c r="AG308" s="1259"/>
      <c r="AH308" s="1259"/>
      <c r="AI308" s="52"/>
      <c r="AJ308" s="1259"/>
      <c r="AU308" s="26"/>
    </row>
    <row r="309" spans="1:47">
      <c r="A309" s="21"/>
      <c r="B309" s="21"/>
      <c r="C309" s="21"/>
      <c r="D309" s="21"/>
      <c r="E309" s="21"/>
      <c r="F309" s="21"/>
      <c r="G309" s="21"/>
      <c r="H309" s="21"/>
      <c r="I309" s="21"/>
      <c r="J309" s="21"/>
      <c r="K309" s="21"/>
      <c r="L309" s="21"/>
      <c r="M309" s="21"/>
      <c r="N309" s="21"/>
      <c r="O309" s="21"/>
      <c r="P309" s="1259"/>
      <c r="Q309" s="1259"/>
      <c r="R309" s="1259"/>
      <c r="S309" s="1259"/>
      <c r="T309" s="1259"/>
      <c r="U309" s="1259"/>
      <c r="V309" s="1259"/>
      <c r="W309" s="1259"/>
      <c r="X309" s="69"/>
      <c r="Y309" s="69"/>
      <c r="Z309" s="1259"/>
      <c r="AA309" s="52"/>
      <c r="AB309" s="52"/>
      <c r="AC309" s="1259"/>
      <c r="AD309" s="1259"/>
      <c r="AE309" s="1259"/>
      <c r="AF309" s="1259"/>
      <c r="AG309" s="1259"/>
      <c r="AH309" s="1259"/>
      <c r="AI309" s="52"/>
      <c r="AJ309" s="1259"/>
      <c r="AU309" s="26"/>
    </row>
    <row r="310" spans="1:47">
      <c r="A310" s="21"/>
      <c r="B310" s="21"/>
      <c r="C310" s="21"/>
      <c r="D310" s="21"/>
      <c r="E310" s="21"/>
      <c r="F310" s="21"/>
      <c r="G310" s="21"/>
      <c r="H310" s="21"/>
      <c r="I310" s="21"/>
      <c r="J310" s="21"/>
      <c r="K310" s="21"/>
      <c r="L310" s="21"/>
      <c r="M310" s="21"/>
      <c r="N310" s="21"/>
      <c r="O310" s="21"/>
      <c r="P310" s="1259"/>
      <c r="Q310" s="1259"/>
      <c r="R310" s="1259"/>
      <c r="S310" s="1259"/>
      <c r="T310" s="1259"/>
      <c r="U310" s="1259"/>
      <c r="V310" s="1259"/>
      <c r="W310" s="1259"/>
      <c r="X310" s="69"/>
      <c r="Y310" s="69"/>
      <c r="Z310" s="1259"/>
      <c r="AA310" s="52"/>
      <c r="AB310" s="52"/>
      <c r="AC310" s="1259"/>
      <c r="AD310" s="1259"/>
      <c r="AE310" s="1259"/>
      <c r="AF310" s="1259"/>
      <c r="AG310" s="1259"/>
      <c r="AH310" s="1259"/>
      <c r="AI310" s="52"/>
      <c r="AJ310" s="1259"/>
      <c r="AU310" s="26"/>
    </row>
    <row r="311" spans="1:47">
      <c r="A311" s="21"/>
      <c r="B311" s="21"/>
      <c r="C311" s="21"/>
      <c r="D311" s="21"/>
      <c r="E311" s="21"/>
      <c r="F311" s="21"/>
      <c r="G311" s="21"/>
      <c r="H311" s="21"/>
      <c r="I311" s="21"/>
      <c r="J311" s="21"/>
      <c r="K311" s="21"/>
      <c r="L311" s="21"/>
      <c r="M311" s="21"/>
      <c r="N311" s="21"/>
      <c r="O311" s="21"/>
      <c r="P311" s="1259"/>
      <c r="Q311" s="1259"/>
      <c r="R311" s="1259"/>
      <c r="S311" s="1259"/>
      <c r="T311" s="1259"/>
      <c r="U311" s="1259"/>
      <c r="V311" s="1259"/>
      <c r="W311" s="1259"/>
      <c r="X311" s="69"/>
      <c r="Y311" s="69"/>
      <c r="Z311" s="1259"/>
      <c r="AA311" s="52"/>
      <c r="AB311" s="52"/>
      <c r="AC311" s="1259"/>
      <c r="AD311" s="1259"/>
      <c r="AE311" s="1259"/>
      <c r="AF311" s="1259"/>
      <c r="AG311" s="1259"/>
      <c r="AH311" s="1259"/>
      <c r="AI311" s="52"/>
      <c r="AJ311" s="1259"/>
      <c r="AU311" s="26"/>
    </row>
    <row r="312" spans="1:47">
      <c r="A312" s="21"/>
      <c r="B312" s="21"/>
      <c r="C312" s="21"/>
      <c r="D312" s="21"/>
      <c r="E312" s="21"/>
      <c r="F312" s="21"/>
      <c r="G312" s="21"/>
      <c r="H312" s="21"/>
      <c r="I312" s="21"/>
      <c r="J312" s="21"/>
      <c r="K312" s="21"/>
      <c r="L312" s="21"/>
      <c r="M312" s="21"/>
      <c r="N312" s="21"/>
      <c r="O312" s="21"/>
      <c r="P312" s="1259"/>
      <c r="Q312" s="1259"/>
      <c r="R312" s="1259"/>
      <c r="S312" s="1259"/>
      <c r="T312" s="1259"/>
      <c r="U312" s="1259"/>
      <c r="V312" s="1259"/>
      <c r="W312" s="1259"/>
      <c r="X312" s="69"/>
      <c r="Y312" s="69"/>
      <c r="Z312" s="1259"/>
      <c r="AA312" s="52"/>
      <c r="AB312" s="52"/>
      <c r="AC312" s="1259"/>
      <c r="AD312" s="1259"/>
      <c r="AE312" s="1259"/>
      <c r="AF312" s="1259"/>
      <c r="AG312" s="1259"/>
      <c r="AH312" s="1259"/>
      <c r="AI312" s="52"/>
      <c r="AJ312" s="1259"/>
      <c r="AU312" s="26"/>
    </row>
    <row r="313" spans="1:47">
      <c r="A313" s="21"/>
      <c r="B313" s="21"/>
      <c r="C313" s="21"/>
      <c r="D313" s="21"/>
      <c r="E313" s="21"/>
      <c r="F313" s="21"/>
      <c r="G313" s="21"/>
      <c r="H313" s="21"/>
      <c r="I313" s="21"/>
      <c r="J313" s="21"/>
      <c r="K313" s="21"/>
      <c r="L313" s="21"/>
      <c r="M313" s="21"/>
      <c r="N313" s="21"/>
      <c r="O313" s="21"/>
      <c r="P313" s="1259"/>
      <c r="Q313" s="1259"/>
      <c r="R313" s="1259"/>
      <c r="S313" s="1259"/>
      <c r="T313" s="1259"/>
      <c r="U313" s="1259"/>
      <c r="V313" s="1259"/>
      <c r="W313" s="1259"/>
      <c r="X313" s="69"/>
      <c r="Y313" s="69"/>
      <c r="Z313" s="1259"/>
      <c r="AA313" s="52"/>
      <c r="AB313" s="52"/>
      <c r="AC313" s="1259"/>
      <c r="AD313" s="1259"/>
      <c r="AE313" s="1259"/>
      <c r="AF313" s="1259"/>
      <c r="AG313" s="1259"/>
      <c r="AH313" s="1259"/>
      <c r="AI313" s="52"/>
      <c r="AJ313" s="1259"/>
      <c r="AU313" s="26"/>
    </row>
    <row r="314" spans="1:47">
      <c r="A314" s="21"/>
      <c r="B314" s="21"/>
      <c r="C314" s="21"/>
      <c r="D314" s="21"/>
      <c r="E314" s="21"/>
      <c r="F314" s="21"/>
      <c r="G314" s="21"/>
      <c r="H314" s="21"/>
      <c r="I314" s="21"/>
      <c r="J314" s="21"/>
      <c r="K314" s="21"/>
      <c r="L314" s="21"/>
      <c r="M314" s="21"/>
      <c r="N314" s="21"/>
      <c r="O314" s="21"/>
      <c r="P314" s="1259"/>
      <c r="Q314" s="1259"/>
      <c r="R314" s="1259"/>
      <c r="S314" s="1259"/>
      <c r="T314" s="1259"/>
      <c r="U314" s="1259"/>
      <c r="V314" s="1259"/>
      <c r="W314" s="1259"/>
      <c r="X314" s="69"/>
      <c r="Y314" s="69"/>
      <c r="Z314" s="1259"/>
      <c r="AA314" s="52"/>
      <c r="AB314" s="52"/>
      <c r="AC314" s="1259"/>
      <c r="AD314" s="1259"/>
      <c r="AE314" s="1259"/>
      <c r="AF314" s="1259"/>
      <c r="AG314" s="1259"/>
      <c r="AH314" s="1259"/>
      <c r="AI314" s="52"/>
      <c r="AJ314" s="1259"/>
      <c r="AU314" s="26"/>
    </row>
    <row r="315" spans="1:47">
      <c r="A315" s="21"/>
      <c r="B315" s="21"/>
      <c r="C315" s="21"/>
      <c r="D315" s="21"/>
      <c r="E315" s="21"/>
      <c r="F315" s="21"/>
      <c r="G315" s="21"/>
      <c r="H315" s="21"/>
      <c r="I315" s="21"/>
      <c r="J315" s="21"/>
      <c r="K315" s="21"/>
      <c r="L315" s="21"/>
      <c r="M315" s="21"/>
      <c r="N315" s="21"/>
      <c r="O315" s="21"/>
      <c r="P315" s="1259"/>
      <c r="Q315" s="1259"/>
      <c r="R315" s="1259"/>
      <c r="S315" s="1259"/>
      <c r="T315" s="1259"/>
      <c r="U315" s="1259"/>
      <c r="V315" s="1259"/>
      <c r="W315" s="1259"/>
      <c r="X315" s="69"/>
      <c r="Y315" s="69"/>
      <c r="Z315" s="1259"/>
      <c r="AA315" s="52"/>
      <c r="AB315" s="52"/>
      <c r="AC315" s="1259"/>
      <c r="AD315" s="1259"/>
      <c r="AE315" s="1259"/>
      <c r="AF315" s="1259"/>
      <c r="AG315" s="1259"/>
      <c r="AH315" s="1259"/>
      <c r="AI315" s="52"/>
      <c r="AJ315" s="1259"/>
      <c r="AU315" s="26"/>
    </row>
    <row r="316" spans="1:47">
      <c r="A316" s="21"/>
      <c r="B316" s="21"/>
      <c r="C316" s="21"/>
      <c r="D316" s="21"/>
      <c r="E316" s="21"/>
      <c r="F316" s="21"/>
      <c r="G316" s="21"/>
      <c r="H316" s="21"/>
      <c r="I316" s="21"/>
      <c r="J316" s="21"/>
      <c r="K316" s="21"/>
      <c r="L316" s="21"/>
      <c r="M316" s="21"/>
      <c r="N316" s="21"/>
      <c r="O316" s="21"/>
      <c r="P316" s="1259"/>
      <c r="Q316" s="1259"/>
      <c r="R316" s="1259"/>
      <c r="S316" s="1259"/>
      <c r="T316" s="1259"/>
      <c r="U316" s="1259"/>
      <c r="V316" s="1259"/>
      <c r="W316" s="1259"/>
      <c r="X316" s="69"/>
      <c r="Y316" s="69"/>
      <c r="Z316" s="1259"/>
      <c r="AA316" s="52"/>
      <c r="AB316" s="52"/>
      <c r="AC316" s="1259"/>
      <c r="AD316" s="1259"/>
      <c r="AE316" s="1259"/>
      <c r="AF316" s="1259"/>
      <c r="AG316" s="1259"/>
      <c r="AH316" s="1259"/>
      <c r="AI316" s="52"/>
      <c r="AJ316" s="1259"/>
      <c r="AU316" s="26"/>
    </row>
    <row r="317" spans="1:47">
      <c r="A317" s="21"/>
      <c r="B317" s="21"/>
      <c r="C317" s="21"/>
      <c r="D317" s="21"/>
      <c r="E317" s="21"/>
      <c r="F317" s="21"/>
      <c r="G317" s="21"/>
      <c r="H317" s="21"/>
      <c r="I317" s="21"/>
      <c r="J317" s="21"/>
      <c r="K317" s="21"/>
      <c r="L317" s="21"/>
      <c r="M317" s="21"/>
      <c r="N317" s="21"/>
      <c r="O317" s="21"/>
      <c r="P317" s="1259"/>
      <c r="Q317" s="1259"/>
      <c r="R317" s="1259"/>
      <c r="S317" s="1259"/>
      <c r="T317" s="1259"/>
      <c r="U317" s="1259"/>
      <c r="V317" s="1259"/>
      <c r="W317" s="1259"/>
      <c r="X317" s="69"/>
      <c r="Y317" s="69"/>
      <c r="Z317" s="1259"/>
      <c r="AA317" s="52"/>
      <c r="AB317" s="52"/>
      <c r="AC317" s="1259"/>
      <c r="AD317" s="1259"/>
      <c r="AE317" s="1259"/>
      <c r="AF317" s="1259"/>
      <c r="AG317" s="1259"/>
      <c r="AH317" s="1259"/>
      <c r="AI317" s="52"/>
      <c r="AJ317" s="1259"/>
      <c r="AU317" s="26"/>
    </row>
    <row r="318" spans="1:47">
      <c r="A318" s="21"/>
      <c r="B318" s="21"/>
      <c r="C318" s="21"/>
      <c r="D318" s="21"/>
      <c r="E318" s="21"/>
      <c r="F318" s="21"/>
      <c r="G318" s="21"/>
      <c r="H318" s="21"/>
      <c r="I318" s="21"/>
      <c r="J318" s="21"/>
      <c r="K318" s="21"/>
      <c r="L318" s="21"/>
      <c r="M318" s="21"/>
      <c r="N318" s="21"/>
      <c r="O318" s="21"/>
      <c r="P318" s="1259"/>
      <c r="Q318" s="1259"/>
      <c r="R318" s="1259"/>
      <c r="S318" s="1259"/>
      <c r="T318" s="1259"/>
      <c r="U318" s="1259"/>
      <c r="V318" s="1259"/>
      <c r="W318" s="1259"/>
      <c r="X318" s="69"/>
      <c r="Y318" s="69"/>
      <c r="Z318" s="1259"/>
      <c r="AA318" s="52"/>
      <c r="AB318" s="52"/>
      <c r="AC318" s="1259"/>
      <c r="AD318" s="1259"/>
      <c r="AE318" s="1259"/>
      <c r="AF318" s="1259"/>
      <c r="AG318" s="1259"/>
      <c r="AH318" s="1259"/>
      <c r="AI318" s="52"/>
      <c r="AJ318" s="1259"/>
      <c r="AU318" s="26"/>
    </row>
    <row r="319" spans="1:47">
      <c r="A319" s="21"/>
      <c r="B319" s="21"/>
      <c r="C319" s="21"/>
      <c r="D319" s="21"/>
      <c r="E319" s="21"/>
      <c r="F319" s="21"/>
      <c r="G319" s="21"/>
      <c r="H319" s="21"/>
      <c r="I319" s="21"/>
      <c r="J319" s="21"/>
      <c r="K319" s="21"/>
      <c r="L319" s="21"/>
      <c r="M319" s="21"/>
      <c r="N319" s="21"/>
      <c r="O319" s="21"/>
      <c r="P319" s="1259"/>
      <c r="Q319" s="1259"/>
      <c r="R319" s="1259"/>
      <c r="S319" s="1259"/>
      <c r="T319" s="1259"/>
      <c r="U319" s="1259"/>
      <c r="V319" s="1259"/>
      <c r="W319" s="1259"/>
      <c r="X319" s="69"/>
      <c r="Y319" s="69"/>
      <c r="Z319" s="1259"/>
      <c r="AA319" s="52"/>
      <c r="AB319" s="52"/>
      <c r="AC319" s="1259"/>
      <c r="AD319" s="1259"/>
      <c r="AE319" s="1259"/>
      <c r="AF319" s="1259"/>
      <c r="AG319" s="1259"/>
      <c r="AH319" s="1259"/>
      <c r="AI319" s="52"/>
      <c r="AJ319" s="1259"/>
      <c r="AU319" s="26"/>
    </row>
    <row r="320" spans="1:47">
      <c r="A320" s="21"/>
      <c r="B320" s="21"/>
      <c r="C320" s="21"/>
      <c r="D320" s="21"/>
      <c r="E320" s="21"/>
      <c r="F320" s="21"/>
      <c r="G320" s="21"/>
      <c r="H320" s="21"/>
      <c r="I320" s="21"/>
      <c r="J320" s="21"/>
      <c r="K320" s="21"/>
      <c r="L320" s="21"/>
      <c r="M320" s="21"/>
      <c r="N320" s="21"/>
      <c r="O320" s="21"/>
      <c r="P320" s="1259"/>
      <c r="Q320" s="1259"/>
      <c r="R320" s="1259"/>
      <c r="S320" s="1259"/>
      <c r="T320" s="1259"/>
      <c r="U320" s="1259"/>
      <c r="V320" s="1259"/>
      <c r="W320" s="1259"/>
      <c r="X320" s="69"/>
      <c r="Y320" s="69"/>
      <c r="Z320" s="1259"/>
      <c r="AA320" s="52"/>
      <c r="AB320" s="52"/>
      <c r="AC320" s="1259"/>
      <c r="AD320" s="1259"/>
      <c r="AE320" s="1259"/>
      <c r="AF320" s="1259"/>
      <c r="AG320" s="1259"/>
      <c r="AH320" s="1259"/>
      <c r="AI320" s="52"/>
      <c r="AJ320" s="1259"/>
      <c r="AU320" s="26"/>
    </row>
    <row r="321" spans="1:47">
      <c r="A321" s="21"/>
      <c r="B321" s="21"/>
      <c r="C321" s="21"/>
      <c r="D321" s="21"/>
      <c r="E321" s="21"/>
      <c r="F321" s="21"/>
      <c r="G321" s="21"/>
      <c r="H321" s="21"/>
      <c r="I321" s="21"/>
      <c r="J321" s="21"/>
      <c r="K321" s="21"/>
      <c r="L321" s="21"/>
      <c r="M321" s="21"/>
      <c r="N321" s="21"/>
      <c r="O321" s="21"/>
      <c r="P321" s="1259"/>
      <c r="Q321" s="1259"/>
      <c r="R321" s="1259"/>
      <c r="S321" s="1259"/>
      <c r="T321" s="1259"/>
      <c r="U321" s="1259"/>
      <c r="V321" s="1259"/>
      <c r="W321" s="1259"/>
      <c r="X321" s="69"/>
      <c r="Y321" s="69"/>
      <c r="Z321" s="1259"/>
      <c r="AA321" s="52"/>
      <c r="AB321" s="52"/>
      <c r="AC321" s="1259"/>
      <c r="AD321" s="1259"/>
      <c r="AE321" s="1259"/>
      <c r="AF321" s="1259"/>
      <c r="AG321" s="1259"/>
      <c r="AH321" s="1259"/>
      <c r="AI321" s="52"/>
      <c r="AJ321" s="1259"/>
      <c r="AU321" s="26"/>
    </row>
    <row r="322" spans="1:47">
      <c r="A322" s="21"/>
      <c r="B322" s="21"/>
      <c r="C322" s="21"/>
      <c r="D322" s="21"/>
      <c r="E322" s="21"/>
      <c r="F322" s="21"/>
      <c r="G322" s="21"/>
      <c r="H322" s="21"/>
      <c r="I322" s="21"/>
      <c r="J322" s="21"/>
      <c r="K322" s="21"/>
      <c r="L322" s="21"/>
      <c r="M322" s="21"/>
      <c r="N322" s="21"/>
      <c r="O322" s="21"/>
      <c r="P322" s="1259"/>
      <c r="Q322" s="1259"/>
      <c r="R322" s="1259"/>
      <c r="S322" s="1259"/>
      <c r="T322" s="1259"/>
      <c r="U322" s="1259"/>
      <c r="V322" s="1259"/>
      <c r="W322" s="1259"/>
      <c r="X322" s="69"/>
      <c r="Y322" s="69"/>
      <c r="Z322" s="1259"/>
      <c r="AA322" s="52"/>
      <c r="AB322" s="52"/>
      <c r="AC322" s="1259"/>
      <c r="AD322" s="1259"/>
      <c r="AE322" s="1259"/>
      <c r="AF322" s="1259"/>
      <c r="AG322" s="1259"/>
      <c r="AH322" s="1259"/>
      <c r="AI322" s="52"/>
      <c r="AJ322" s="1259"/>
      <c r="AU322" s="26"/>
    </row>
    <row r="323" spans="1:47">
      <c r="A323" s="21"/>
      <c r="B323" s="21"/>
      <c r="C323" s="21"/>
      <c r="D323" s="21"/>
      <c r="E323" s="21"/>
      <c r="F323" s="21"/>
      <c r="G323" s="21"/>
      <c r="H323" s="21"/>
      <c r="I323" s="21"/>
      <c r="J323" s="21"/>
      <c r="K323" s="21"/>
      <c r="L323" s="21"/>
      <c r="M323" s="21"/>
      <c r="N323" s="21"/>
      <c r="O323" s="21"/>
      <c r="P323" s="1259"/>
      <c r="Q323" s="1259"/>
      <c r="R323" s="1259"/>
      <c r="S323" s="1259"/>
      <c r="T323" s="1259"/>
      <c r="U323" s="1259"/>
      <c r="V323" s="1259"/>
      <c r="W323" s="1259"/>
      <c r="X323" s="69"/>
      <c r="Y323" s="69"/>
      <c r="Z323" s="1259"/>
      <c r="AA323" s="52"/>
      <c r="AB323" s="52"/>
      <c r="AC323" s="1259"/>
      <c r="AD323" s="1259"/>
      <c r="AE323" s="1259"/>
      <c r="AF323" s="1259"/>
      <c r="AG323" s="1259"/>
      <c r="AH323" s="1259"/>
      <c r="AI323" s="52"/>
      <c r="AJ323" s="1259"/>
      <c r="AU323" s="26"/>
    </row>
    <row r="324" spans="1:47">
      <c r="A324" s="21"/>
      <c r="B324" s="21"/>
      <c r="C324" s="21"/>
      <c r="D324" s="21"/>
      <c r="E324" s="21"/>
      <c r="F324" s="21"/>
      <c r="G324" s="21"/>
      <c r="H324" s="21"/>
      <c r="I324" s="21"/>
      <c r="J324" s="21"/>
      <c r="K324" s="21"/>
      <c r="L324" s="21"/>
      <c r="M324" s="21"/>
      <c r="N324" s="21"/>
      <c r="O324" s="21"/>
      <c r="P324" s="1259"/>
      <c r="Q324" s="1259"/>
      <c r="R324" s="1259"/>
      <c r="S324" s="1259"/>
      <c r="T324" s="1259"/>
      <c r="U324" s="1259"/>
      <c r="V324" s="1259"/>
      <c r="W324" s="1259"/>
      <c r="X324" s="69"/>
      <c r="Y324" s="69"/>
      <c r="Z324" s="1259"/>
      <c r="AA324" s="52"/>
      <c r="AB324" s="52"/>
      <c r="AC324" s="1259"/>
      <c r="AD324" s="1259"/>
      <c r="AE324" s="1259"/>
      <c r="AF324" s="1259"/>
      <c r="AG324" s="1259"/>
      <c r="AH324" s="1259"/>
      <c r="AI324" s="52"/>
      <c r="AJ324" s="1259"/>
      <c r="AU324" s="26"/>
    </row>
    <row r="325" spans="1:47">
      <c r="A325" s="21"/>
      <c r="B325" s="21"/>
      <c r="C325" s="21"/>
      <c r="D325" s="21"/>
      <c r="E325" s="21"/>
      <c r="F325" s="21"/>
      <c r="G325" s="21"/>
      <c r="H325" s="21"/>
      <c r="I325" s="21"/>
      <c r="J325" s="21"/>
      <c r="K325" s="21"/>
      <c r="L325" s="21"/>
      <c r="M325" s="21"/>
      <c r="N325" s="21"/>
      <c r="O325" s="21"/>
      <c r="P325" s="1259"/>
      <c r="Q325" s="1259"/>
      <c r="R325" s="1259"/>
      <c r="S325" s="1259"/>
      <c r="T325" s="1259"/>
      <c r="U325" s="1259"/>
      <c r="V325" s="1259"/>
      <c r="W325" s="1259"/>
      <c r="X325" s="69"/>
      <c r="Y325" s="69"/>
      <c r="Z325" s="1259"/>
      <c r="AA325" s="52"/>
      <c r="AB325" s="52"/>
      <c r="AC325" s="1259"/>
      <c r="AD325" s="1259"/>
      <c r="AE325" s="1259"/>
      <c r="AF325" s="1259"/>
      <c r="AG325" s="1259"/>
      <c r="AH325" s="1259"/>
      <c r="AI325" s="52"/>
      <c r="AJ325" s="1259"/>
      <c r="AU325" s="26"/>
    </row>
    <row r="326" spans="1:47">
      <c r="A326" s="21"/>
      <c r="B326" s="21"/>
      <c r="C326" s="21"/>
      <c r="D326" s="21"/>
      <c r="E326" s="21"/>
      <c r="F326" s="21"/>
      <c r="G326" s="21"/>
      <c r="H326" s="21"/>
      <c r="I326" s="21"/>
      <c r="J326" s="21"/>
      <c r="K326" s="21"/>
      <c r="L326" s="21"/>
      <c r="M326" s="21"/>
      <c r="N326" s="21"/>
      <c r="O326" s="21"/>
      <c r="P326" s="1259"/>
      <c r="Q326" s="1259"/>
      <c r="R326" s="1259"/>
      <c r="S326" s="1259"/>
      <c r="T326" s="1259"/>
      <c r="U326" s="1259"/>
      <c r="V326" s="1259"/>
      <c r="W326" s="1259"/>
      <c r="X326" s="69"/>
      <c r="Y326" s="69"/>
      <c r="Z326" s="1259"/>
      <c r="AA326" s="52"/>
      <c r="AB326" s="52"/>
      <c r="AC326" s="1259"/>
      <c r="AD326" s="1259"/>
      <c r="AE326" s="1259"/>
      <c r="AF326" s="1259"/>
      <c r="AG326" s="1259"/>
      <c r="AH326" s="1259"/>
      <c r="AI326" s="52"/>
      <c r="AJ326" s="1259"/>
      <c r="AU326" s="26"/>
    </row>
    <row r="327" spans="1:47">
      <c r="A327" s="21"/>
      <c r="B327" s="21"/>
      <c r="C327" s="21"/>
      <c r="D327" s="21"/>
      <c r="E327" s="21"/>
      <c r="F327" s="21"/>
      <c r="G327" s="21"/>
      <c r="H327" s="21"/>
      <c r="I327" s="21"/>
      <c r="J327" s="21"/>
      <c r="K327" s="21"/>
      <c r="L327" s="21"/>
      <c r="M327" s="21"/>
      <c r="N327" s="21"/>
      <c r="O327" s="21"/>
      <c r="P327" s="1259"/>
      <c r="Q327" s="1259"/>
      <c r="R327" s="1259"/>
      <c r="S327" s="1259"/>
      <c r="T327" s="1259"/>
      <c r="U327" s="1259"/>
      <c r="V327" s="1259"/>
      <c r="W327" s="1259"/>
      <c r="X327" s="69"/>
      <c r="Y327" s="69"/>
      <c r="Z327" s="1259"/>
      <c r="AA327" s="52"/>
      <c r="AB327" s="52"/>
      <c r="AC327" s="1259"/>
      <c r="AD327" s="1259"/>
      <c r="AE327" s="1259"/>
      <c r="AF327" s="1259"/>
      <c r="AG327" s="1259"/>
      <c r="AH327" s="1259"/>
      <c r="AI327" s="52"/>
      <c r="AJ327" s="1259"/>
      <c r="AU327" s="26"/>
    </row>
    <row r="328" spans="1:47">
      <c r="A328" s="21"/>
      <c r="B328" s="21"/>
      <c r="C328" s="21"/>
      <c r="D328" s="21"/>
      <c r="E328" s="21"/>
      <c r="F328" s="21"/>
      <c r="G328" s="21"/>
      <c r="H328" s="21"/>
      <c r="I328" s="21"/>
      <c r="J328" s="21"/>
      <c r="K328" s="21"/>
      <c r="L328" s="21"/>
      <c r="M328" s="21"/>
      <c r="N328" s="21"/>
      <c r="O328" s="21"/>
      <c r="P328" s="1259"/>
      <c r="Q328" s="1259"/>
      <c r="R328" s="1259"/>
      <c r="S328" s="1259"/>
      <c r="T328" s="1259"/>
      <c r="U328" s="1259"/>
      <c r="V328" s="1259"/>
      <c r="W328" s="1259"/>
      <c r="X328" s="69"/>
      <c r="Y328" s="69"/>
      <c r="Z328" s="1259"/>
      <c r="AA328" s="52"/>
      <c r="AB328" s="52"/>
      <c r="AC328" s="1259"/>
      <c r="AD328" s="1259"/>
      <c r="AE328" s="1259"/>
      <c r="AF328" s="1259"/>
      <c r="AG328" s="1259"/>
      <c r="AH328" s="1259"/>
      <c r="AI328" s="52"/>
      <c r="AJ328" s="1259"/>
      <c r="AU328" s="26"/>
    </row>
    <row r="329" spans="1:47">
      <c r="A329" s="21"/>
      <c r="B329" s="21"/>
      <c r="C329" s="21"/>
      <c r="D329" s="21"/>
      <c r="E329" s="21"/>
      <c r="F329" s="21"/>
      <c r="G329" s="21"/>
      <c r="H329" s="21"/>
      <c r="I329" s="21"/>
      <c r="J329" s="21"/>
      <c r="K329" s="21"/>
      <c r="L329" s="21"/>
      <c r="M329" s="21"/>
      <c r="N329" s="21"/>
      <c r="O329" s="21"/>
      <c r="P329" s="1259"/>
      <c r="Q329" s="1259"/>
      <c r="R329" s="1259"/>
      <c r="S329" s="1259"/>
      <c r="T329" s="1259"/>
      <c r="U329" s="1259"/>
      <c r="V329" s="1259"/>
      <c r="W329" s="1259"/>
      <c r="X329" s="69"/>
      <c r="Y329" s="69"/>
      <c r="Z329" s="1259"/>
      <c r="AA329" s="52"/>
      <c r="AB329" s="52"/>
      <c r="AC329" s="1259"/>
      <c r="AD329" s="1259"/>
      <c r="AE329" s="1259"/>
      <c r="AF329" s="1259"/>
      <c r="AG329" s="1259"/>
      <c r="AH329" s="1259"/>
      <c r="AI329" s="52"/>
      <c r="AJ329" s="1259"/>
      <c r="AU329" s="26"/>
    </row>
    <row r="330" spans="1:47">
      <c r="A330" s="21"/>
      <c r="B330" s="21"/>
      <c r="C330" s="21"/>
      <c r="D330" s="21"/>
      <c r="E330" s="21"/>
      <c r="F330" s="21"/>
      <c r="G330" s="21"/>
      <c r="H330" s="21"/>
      <c r="I330" s="21"/>
      <c r="J330" s="21"/>
      <c r="K330" s="21"/>
      <c r="L330" s="21"/>
      <c r="M330" s="21"/>
      <c r="N330" s="21"/>
      <c r="O330" s="21"/>
      <c r="P330" s="1259"/>
      <c r="Q330" s="1259"/>
      <c r="R330" s="1259"/>
      <c r="S330" s="1259"/>
      <c r="T330" s="1259"/>
      <c r="U330" s="1259"/>
      <c r="V330" s="1259"/>
      <c r="W330" s="1259"/>
      <c r="X330" s="69"/>
      <c r="Y330" s="69"/>
      <c r="Z330" s="1259"/>
      <c r="AA330" s="52"/>
      <c r="AB330" s="52"/>
      <c r="AC330" s="1259"/>
      <c r="AD330" s="1259"/>
      <c r="AE330" s="1259"/>
      <c r="AF330" s="1259"/>
      <c r="AG330" s="1259"/>
      <c r="AH330" s="1259"/>
      <c r="AI330" s="52"/>
      <c r="AJ330" s="1259"/>
      <c r="AU330" s="26"/>
    </row>
    <row r="331" spans="1:47">
      <c r="A331" s="21"/>
      <c r="B331" s="21"/>
      <c r="C331" s="21"/>
      <c r="D331" s="21"/>
      <c r="E331" s="21"/>
      <c r="F331" s="21"/>
      <c r="G331" s="21"/>
      <c r="H331" s="21"/>
      <c r="I331" s="21"/>
      <c r="J331" s="21"/>
      <c r="K331" s="21"/>
      <c r="L331" s="21"/>
      <c r="M331" s="21"/>
      <c r="N331" s="21"/>
      <c r="O331" s="21"/>
      <c r="P331" s="1259"/>
      <c r="Q331" s="1259"/>
      <c r="R331" s="1259"/>
      <c r="S331" s="1259"/>
      <c r="T331" s="1259"/>
      <c r="U331" s="1259"/>
      <c r="V331" s="1259"/>
      <c r="W331" s="1259"/>
      <c r="X331" s="69"/>
      <c r="Y331" s="69"/>
      <c r="Z331" s="1259"/>
      <c r="AA331" s="52"/>
      <c r="AB331" s="52"/>
      <c r="AC331" s="1259"/>
      <c r="AD331" s="1259"/>
      <c r="AE331" s="1259"/>
      <c r="AF331" s="1259"/>
      <c r="AG331" s="1259"/>
      <c r="AH331" s="1259"/>
      <c r="AI331" s="52"/>
      <c r="AJ331" s="1259"/>
      <c r="AU331" s="26"/>
    </row>
    <row r="332" spans="1:47">
      <c r="A332" s="21"/>
      <c r="B332" s="21"/>
      <c r="C332" s="21"/>
      <c r="D332" s="21"/>
      <c r="E332" s="21"/>
      <c r="F332" s="21"/>
      <c r="G332" s="21"/>
      <c r="H332" s="21"/>
      <c r="I332" s="21"/>
      <c r="J332" s="21"/>
      <c r="K332" s="21"/>
      <c r="L332" s="21"/>
      <c r="M332" s="21"/>
      <c r="N332" s="21"/>
      <c r="O332" s="21"/>
      <c r="P332" s="1259"/>
      <c r="Q332" s="1259"/>
      <c r="R332" s="1259"/>
      <c r="S332" s="1259"/>
      <c r="T332" s="1259"/>
      <c r="U332" s="1259"/>
      <c r="V332" s="1259"/>
      <c r="W332" s="1259"/>
      <c r="X332" s="69"/>
      <c r="Y332" s="69"/>
      <c r="Z332" s="1259"/>
      <c r="AA332" s="52"/>
      <c r="AB332" s="52"/>
      <c r="AC332" s="1259"/>
      <c r="AD332" s="1259"/>
      <c r="AE332" s="1259"/>
      <c r="AF332" s="1259"/>
      <c r="AG332" s="1259"/>
      <c r="AH332" s="1259"/>
      <c r="AI332" s="52"/>
      <c r="AJ332" s="1259"/>
      <c r="AU332" s="26"/>
    </row>
    <row r="333" spans="1:47">
      <c r="A333" s="21"/>
      <c r="B333" s="21"/>
      <c r="C333" s="21"/>
      <c r="D333" s="21"/>
      <c r="E333" s="21"/>
      <c r="F333" s="21"/>
      <c r="G333" s="21"/>
      <c r="H333" s="21"/>
      <c r="I333" s="21"/>
      <c r="J333" s="21"/>
      <c r="K333" s="21"/>
      <c r="L333" s="21"/>
      <c r="M333" s="21"/>
      <c r="N333" s="21"/>
      <c r="O333" s="21"/>
      <c r="P333" s="1259"/>
      <c r="Q333" s="1259"/>
      <c r="R333" s="1259"/>
      <c r="S333" s="1259"/>
      <c r="T333" s="1259"/>
      <c r="U333" s="1259"/>
      <c r="V333" s="1259"/>
      <c r="W333" s="1259"/>
      <c r="X333" s="69"/>
      <c r="Y333" s="69"/>
      <c r="Z333" s="1259"/>
      <c r="AA333" s="52"/>
      <c r="AB333" s="52"/>
      <c r="AC333" s="1259"/>
      <c r="AD333" s="1259"/>
      <c r="AE333" s="1259"/>
      <c r="AF333" s="1259"/>
      <c r="AG333" s="1259"/>
      <c r="AH333" s="1259"/>
      <c r="AI333" s="52"/>
      <c r="AJ333" s="1259"/>
      <c r="AU333" s="26"/>
    </row>
    <row r="334" spans="1:47">
      <c r="A334" s="21"/>
      <c r="B334" s="21"/>
      <c r="C334" s="21"/>
      <c r="D334" s="21"/>
      <c r="E334" s="21"/>
      <c r="F334" s="21"/>
      <c r="G334" s="21"/>
      <c r="H334" s="21"/>
      <c r="I334" s="21"/>
      <c r="J334" s="21"/>
      <c r="K334" s="21"/>
      <c r="L334" s="21"/>
      <c r="M334" s="21"/>
      <c r="N334" s="21"/>
      <c r="O334" s="21"/>
      <c r="P334" s="1259"/>
      <c r="Q334" s="1259"/>
      <c r="R334" s="1259"/>
      <c r="S334" s="1259"/>
      <c r="T334" s="1259"/>
      <c r="U334" s="1259"/>
      <c r="V334" s="1259"/>
      <c r="W334" s="1259"/>
      <c r="X334" s="69"/>
      <c r="Y334" s="69"/>
      <c r="Z334" s="1259"/>
      <c r="AA334" s="52"/>
      <c r="AB334" s="52"/>
      <c r="AC334" s="1259"/>
      <c r="AD334" s="1259"/>
      <c r="AE334" s="1259"/>
      <c r="AF334" s="1259"/>
      <c r="AG334" s="1259"/>
      <c r="AH334" s="1259"/>
      <c r="AI334" s="52"/>
      <c r="AJ334" s="1259"/>
      <c r="AU334" s="26"/>
    </row>
    <row r="335" spans="1:47">
      <c r="A335" s="21"/>
      <c r="B335" s="21"/>
      <c r="C335" s="21"/>
      <c r="D335" s="21"/>
      <c r="E335" s="21"/>
      <c r="F335" s="21"/>
      <c r="G335" s="21"/>
      <c r="H335" s="21"/>
      <c r="I335" s="21"/>
      <c r="J335" s="21"/>
      <c r="K335" s="21"/>
      <c r="L335" s="21"/>
      <c r="M335" s="21"/>
      <c r="N335" s="21"/>
      <c r="O335" s="21"/>
      <c r="P335" s="1259"/>
      <c r="Q335" s="1259"/>
      <c r="R335" s="1259"/>
      <c r="S335" s="1259"/>
      <c r="T335" s="1259"/>
      <c r="U335" s="1259"/>
      <c r="V335" s="1259"/>
      <c r="W335" s="1259"/>
      <c r="X335" s="69"/>
      <c r="Y335" s="69"/>
      <c r="Z335" s="1259"/>
      <c r="AA335" s="52"/>
      <c r="AB335" s="52"/>
      <c r="AC335" s="1259"/>
      <c r="AD335" s="1259"/>
      <c r="AE335" s="1259"/>
      <c r="AF335" s="1259"/>
      <c r="AG335" s="1259"/>
      <c r="AH335" s="1259"/>
      <c r="AI335" s="52"/>
      <c r="AJ335" s="1259"/>
      <c r="AU335" s="26"/>
    </row>
    <row r="336" spans="1:47">
      <c r="A336" s="21"/>
      <c r="B336" s="21"/>
      <c r="C336" s="21"/>
      <c r="D336" s="21"/>
      <c r="E336" s="21"/>
      <c r="F336" s="21"/>
      <c r="G336" s="21"/>
      <c r="H336" s="21"/>
      <c r="I336" s="21"/>
      <c r="J336" s="21"/>
      <c r="K336" s="21"/>
      <c r="L336" s="21"/>
      <c r="M336" s="21"/>
      <c r="N336" s="21"/>
      <c r="O336" s="21"/>
      <c r="P336" s="1259"/>
      <c r="Q336" s="1259"/>
      <c r="R336" s="1259"/>
      <c r="S336" s="1259"/>
      <c r="T336" s="1259"/>
      <c r="U336" s="1259"/>
      <c r="V336" s="1259"/>
      <c r="W336" s="1259"/>
      <c r="X336" s="69"/>
      <c r="Y336" s="69"/>
      <c r="Z336" s="1259"/>
      <c r="AA336" s="52"/>
      <c r="AB336" s="52"/>
      <c r="AC336" s="1259"/>
      <c r="AD336" s="1259"/>
      <c r="AE336" s="1259"/>
      <c r="AF336" s="1259"/>
      <c r="AG336" s="1259"/>
      <c r="AH336" s="1259"/>
      <c r="AI336" s="52"/>
      <c r="AJ336" s="1259"/>
      <c r="AU336" s="26"/>
    </row>
    <row r="337" spans="1:47">
      <c r="A337" s="21"/>
      <c r="B337" s="21"/>
      <c r="C337" s="21"/>
      <c r="D337" s="21"/>
      <c r="E337" s="21"/>
      <c r="F337" s="21"/>
      <c r="G337" s="21"/>
      <c r="H337" s="21"/>
      <c r="I337" s="21"/>
      <c r="J337" s="21"/>
      <c r="K337" s="21"/>
      <c r="L337" s="21"/>
      <c r="M337" s="21"/>
      <c r="N337" s="21"/>
      <c r="O337" s="21"/>
      <c r="P337" s="1259"/>
      <c r="Q337" s="1259"/>
      <c r="R337" s="1259"/>
      <c r="S337" s="1259"/>
      <c r="T337" s="1259"/>
      <c r="U337" s="1259"/>
      <c r="V337" s="1259"/>
      <c r="W337" s="1259"/>
      <c r="X337" s="69"/>
      <c r="Y337" s="69"/>
      <c r="Z337" s="1259"/>
      <c r="AA337" s="52"/>
      <c r="AB337" s="52"/>
      <c r="AC337" s="1259"/>
      <c r="AD337" s="1259"/>
      <c r="AE337" s="1259"/>
      <c r="AF337" s="1259"/>
      <c r="AG337" s="1259"/>
      <c r="AH337" s="1259"/>
      <c r="AI337" s="52"/>
      <c r="AJ337" s="1259"/>
      <c r="AU337" s="26"/>
    </row>
    <row r="338" spans="1:47">
      <c r="A338" s="21"/>
      <c r="B338" s="21"/>
      <c r="C338" s="21"/>
      <c r="D338" s="21"/>
      <c r="E338" s="21"/>
      <c r="F338" s="21"/>
      <c r="G338" s="21"/>
      <c r="H338" s="21"/>
      <c r="I338" s="21"/>
      <c r="J338" s="21"/>
      <c r="K338" s="21"/>
      <c r="L338" s="21"/>
      <c r="M338" s="21"/>
      <c r="N338" s="21"/>
      <c r="O338" s="21"/>
      <c r="P338" s="1259"/>
      <c r="Q338" s="1259"/>
      <c r="R338" s="1259"/>
      <c r="S338" s="1259"/>
      <c r="T338" s="1259"/>
      <c r="U338" s="1259"/>
      <c r="V338" s="1259"/>
      <c r="W338" s="1259"/>
      <c r="X338" s="69"/>
      <c r="Y338" s="69"/>
      <c r="Z338" s="1259"/>
      <c r="AA338" s="52"/>
      <c r="AB338" s="52"/>
      <c r="AC338" s="1259"/>
      <c r="AD338" s="1259"/>
      <c r="AE338" s="1259"/>
      <c r="AF338" s="1259"/>
      <c r="AG338" s="1259"/>
      <c r="AH338" s="1259"/>
      <c r="AI338" s="52"/>
      <c r="AJ338" s="1259"/>
      <c r="AU338" s="26"/>
    </row>
    <row r="339" spans="1:47">
      <c r="A339" s="21"/>
      <c r="B339" s="21"/>
      <c r="C339" s="21"/>
      <c r="D339" s="21"/>
      <c r="E339" s="21"/>
      <c r="F339" s="21"/>
      <c r="G339" s="21"/>
      <c r="H339" s="21"/>
      <c r="I339" s="21"/>
      <c r="J339" s="21"/>
      <c r="K339" s="21"/>
      <c r="L339" s="21"/>
      <c r="M339" s="21"/>
      <c r="N339" s="21"/>
      <c r="O339" s="21"/>
      <c r="P339" s="1259"/>
      <c r="Q339" s="1259"/>
      <c r="R339" s="1259"/>
      <c r="S339" s="1259"/>
      <c r="T339" s="1259"/>
      <c r="U339" s="1259"/>
      <c r="V339" s="1259"/>
      <c r="W339" s="1259"/>
      <c r="X339" s="69"/>
      <c r="Y339" s="69"/>
      <c r="Z339" s="1259"/>
      <c r="AA339" s="52"/>
      <c r="AB339" s="52"/>
      <c r="AC339" s="1259"/>
      <c r="AD339" s="1259"/>
      <c r="AE339" s="1259"/>
      <c r="AF339" s="1259"/>
      <c r="AG339" s="1259"/>
      <c r="AH339" s="1259"/>
      <c r="AI339" s="52"/>
      <c r="AJ339" s="1259"/>
      <c r="AU339" s="26"/>
    </row>
    <row r="340" spans="1:47">
      <c r="A340" s="21"/>
      <c r="B340" s="21"/>
      <c r="C340" s="21"/>
      <c r="D340" s="21"/>
      <c r="E340" s="21"/>
      <c r="F340" s="21"/>
      <c r="G340" s="21"/>
      <c r="H340" s="21"/>
      <c r="I340" s="21"/>
      <c r="J340" s="21"/>
      <c r="K340" s="21"/>
      <c r="L340" s="21"/>
      <c r="M340" s="21"/>
      <c r="N340" s="21"/>
      <c r="O340" s="21"/>
      <c r="P340" s="1259"/>
      <c r="Q340" s="1259"/>
      <c r="R340" s="1259"/>
      <c r="S340" s="1259"/>
      <c r="T340" s="1259"/>
      <c r="U340" s="1259"/>
      <c r="V340" s="1259"/>
      <c r="W340" s="1259"/>
      <c r="X340" s="69"/>
      <c r="Y340" s="69"/>
      <c r="Z340" s="1259"/>
      <c r="AA340" s="52"/>
      <c r="AB340" s="52"/>
      <c r="AC340" s="1259"/>
      <c r="AD340" s="1259"/>
      <c r="AE340" s="1259"/>
      <c r="AF340" s="1259"/>
      <c r="AG340" s="1259"/>
      <c r="AH340" s="1259"/>
      <c r="AI340" s="52"/>
      <c r="AJ340" s="1259"/>
      <c r="AU340" s="26"/>
    </row>
    <row r="341" spans="1:47">
      <c r="A341" s="21"/>
      <c r="B341" s="21"/>
      <c r="C341" s="21"/>
      <c r="D341" s="21"/>
      <c r="E341" s="21"/>
      <c r="F341" s="21"/>
      <c r="G341" s="21"/>
      <c r="H341" s="21"/>
      <c r="I341" s="21"/>
      <c r="J341" s="21"/>
      <c r="K341" s="21"/>
      <c r="L341" s="21"/>
      <c r="M341" s="21"/>
      <c r="N341" s="21"/>
      <c r="O341" s="21"/>
      <c r="P341" s="1259"/>
      <c r="Q341" s="1259"/>
      <c r="R341" s="1259"/>
      <c r="S341" s="1259"/>
      <c r="T341" s="1259"/>
      <c r="U341" s="1259"/>
      <c r="V341" s="1259"/>
      <c r="W341" s="1259"/>
      <c r="X341" s="69"/>
      <c r="Y341" s="69"/>
      <c r="Z341" s="1259"/>
      <c r="AA341" s="52"/>
      <c r="AB341" s="52"/>
      <c r="AC341" s="1259"/>
      <c r="AD341" s="1259"/>
      <c r="AE341" s="1259"/>
      <c r="AF341" s="1259"/>
      <c r="AG341" s="1259"/>
      <c r="AH341" s="1259"/>
      <c r="AI341" s="52"/>
      <c r="AJ341" s="1259"/>
      <c r="AU341" s="26"/>
    </row>
    <row r="342" spans="1:47">
      <c r="A342" s="21"/>
      <c r="B342" s="21"/>
      <c r="C342" s="21"/>
      <c r="D342" s="21"/>
      <c r="E342" s="21"/>
      <c r="F342" s="21"/>
      <c r="G342" s="21"/>
      <c r="H342" s="21"/>
      <c r="I342" s="21"/>
      <c r="J342" s="21"/>
      <c r="K342" s="21"/>
      <c r="L342" s="21"/>
      <c r="M342" s="21"/>
      <c r="N342" s="21"/>
      <c r="O342" s="21"/>
      <c r="P342" s="1259"/>
      <c r="Q342" s="1259"/>
      <c r="R342" s="1259"/>
      <c r="S342" s="1259"/>
      <c r="T342" s="1259"/>
      <c r="U342" s="1259"/>
      <c r="V342" s="1259"/>
      <c r="W342" s="1259"/>
      <c r="X342" s="69"/>
      <c r="Y342" s="69"/>
      <c r="Z342" s="1259"/>
      <c r="AA342" s="52"/>
      <c r="AB342" s="52"/>
      <c r="AC342" s="1259"/>
      <c r="AD342" s="1259"/>
      <c r="AE342" s="1259"/>
      <c r="AF342" s="1259"/>
      <c r="AG342" s="1259"/>
      <c r="AH342" s="1259"/>
      <c r="AI342" s="52"/>
      <c r="AJ342" s="1259"/>
      <c r="AU342" s="26"/>
    </row>
    <row r="343" spans="1:47">
      <c r="A343" s="21"/>
      <c r="B343" s="21"/>
      <c r="C343" s="21"/>
      <c r="D343" s="21"/>
      <c r="E343" s="21"/>
      <c r="F343" s="21"/>
      <c r="G343" s="21"/>
      <c r="H343" s="21"/>
      <c r="I343" s="21"/>
      <c r="J343" s="21"/>
      <c r="K343" s="21"/>
      <c r="L343" s="21"/>
      <c r="M343" s="21"/>
      <c r="N343" s="21"/>
      <c r="O343" s="21"/>
      <c r="P343" s="1259"/>
      <c r="Q343" s="1259"/>
      <c r="R343" s="1259"/>
      <c r="S343" s="1259"/>
      <c r="T343" s="1259"/>
      <c r="U343" s="1259"/>
      <c r="V343" s="1259"/>
      <c r="W343" s="1259"/>
      <c r="X343" s="69"/>
      <c r="Y343" s="69"/>
      <c r="Z343" s="1259"/>
      <c r="AA343" s="52"/>
      <c r="AB343" s="52"/>
      <c r="AC343" s="1259"/>
      <c r="AD343" s="1259"/>
      <c r="AE343" s="1259"/>
      <c r="AF343" s="1259"/>
      <c r="AG343" s="1259"/>
      <c r="AH343" s="1259"/>
      <c r="AI343" s="52"/>
      <c r="AJ343" s="1259"/>
      <c r="AU343" s="26"/>
    </row>
    <row r="344" spans="1:47">
      <c r="A344" s="21"/>
      <c r="B344" s="21"/>
      <c r="C344" s="21"/>
      <c r="D344" s="21"/>
      <c r="E344" s="21"/>
      <c r="F344" s="21"/>
      <c r="G344" s="21"/>
      <c r="H344" s="21"/>
      <c r="I344" s="21"/>
      <c r="J344" s="21"/>
      <c r="K344" s="21"/>
      <c r="L344" s="21"/>
      <c r="M344" s="21"/>
      <c r="N344" s="21"/>
      <c r="O344" s="21"/>
      <c r="P344" s="1259"/>
      <c r="Q344" s="1259"/>
      <c r="R344" s="1259"/>
      <c r="S344" s="1259"/>
      <c r="T344" s="1259"/>
      <c r="U344" s="1259"/>
      <c r="V344" s="1259"/>
      <c r="W344" s="1259"/>
      <c r="X344" s="69"/>
      <c r="Y344" s="69"/>
      <c r="Z344" s="1259"/>
      <c r="AA344" s="52"/>
      <c r="AB344" s="52"/>
      <c r="AC344" s="1259"/>
      <c r="AD344" s="1259"/>
      <c r="AE344" s="1259"/>
      <c r="AF344" s="1259"/>
      <c r="AG344" s="1259"/>
      <c r="AH344" s="1259"/>
      <c r="AI344" s="52"/>
      <c r="AJ344" s="1259"/>
      <c r="AU344" s="26"/>
    </row>
    <row r="345" spans="1:47">
      <c r="A345" s="21"/>
      <c r="B345" s="21"/>
      <c r="C345" s="21"/>
      <c r="D345" s="21"/>
      <c r="E345" s="21"/>
      <c r="F345" s="21"/>
      <c r="G345" s="21"/>
      <c r="H345" s="21"/>
      <c r="I345" s="21"/>
      <c r="J345" s="21"/>
      <c r="K345" s="21"/>
      <c r="L345" s="21"/>
      <c r="M345" s="21"/>
      <c r="N345" s="21"/>
      <c r="O345" s="21"/>
      <c r="P345" s="1259"/>
      <c r="Q345" s="1259"/>
      <c r="R345" s="1259"/>
      <c r="S345" s="1259"/>
      <c r="T345" s="1259"/>
      <c r="U345" s="1259"/>
      <c r="V345" s="1259"/>
      <c r="W345" s="1259"/>
      <c r="X345" s="69"/>
      <c r="Y345" s="69"/>
      <c r="Z345" s="1259"/>
      <c r="AA345" s="52"/>
      <c r="AB345" s="52"/>
      <c r="AC345" s="1259"/>
      <c r="AD345" s="1259"/>
      <c r="AE345" s="1259"/>
      <c r="AF345" s="1259"/>
      <c r="AG345" s="1259"/>
      <c r="AH345" s="1259"/>
      <c r="AI345" s="52"/>
      <c r="AJ345" s="1259"/>
      <c r="AU345" s="26"/>
    </row>
    <row r="346" spans="1:47">
      <c r="AU346" s="26"/>
    </row>
    <row r="347" spans="1:47">
      <c r="AU347" s="26"/>
    </row>
    <row r="348" spans="1:47">
      <c r="AU348" s="26"/>
    </row>
    <row r="349" spans="1:47">
      <c r="AU349" s="26"/>
    </row>
    <row r="350" spans="1:47">
      <c r="AU350" s="26"/>
    </row>
    <row r="351" spans="1:47">
      <c r="AU351" s="26"/>
    </row>
    <row r="352" spans="1:47">
      <c r="AU352" s="26"/>
    </row>
    <row r="353" spans="47:47">
      <c r="AU353" s="26"/>
    </row>
    <row r="354" spans="47:47">
      <c r="AU354" s="26"/>
    </row>
    <row r="355" spans="47:47">
      <c r="AU355" s="26"/>
    </row>
    <row r="356" spans="47:47">
      <c r="AU356" s="26"/>
    </row>
    <row r="357" spans="47:47">
      <c r="AU357" s="26"/>
    </row>
    <row r="358" spans="47:47">
      <c r="AU358" s="26"/>
    </row>
    <row r="359" spans="47:47">
      <c r="AU359" s="26"/>
    </row>
    <row r="360" spans="47:47">
      <c r="AU360" s="26"/>
    </row>
    <row r="361" spans="47:47">
      <c r="AU361" s="26"/>
    </row>
    <row r="362" spans="47:47">
      <c r="AU362" s="26"/>
    </row>
    <row r="363" spans="47:47">
      <c r="AU363" s="26"/>
    </row>
    <row r="364" spans="47:47">
      <c r="AU364" s="26"/>
    </row>
    <row r="365" spans="47:47">
      <c r="AU365" s="26"/>
    </row>
    <row r="366" spans="47:47">
      <c r="AU366" s="26"/>
    </row>
    <row r="367" spans="47:47">
      <c r="AU367" s="26"/>
    </row>
    <row r="368" spans="47:47">
      <c r="AU368" s="26"/>
    </row>
    <row r="369" spans="47:47">
      <c r="AU369" s="26"/>
    </row>
    <row r="370" spans="47:47">
      <c r="AU370" s="26"/>
    </row>
    <row r="371" spans="47:47">
      <c r="AU371" s="26"/>
    </row>
    <row r="372" spans="47:47">
      <c r="AU372" s="26"/>
    </row>
    <row r="373" spans="47:47">
      <c r="AU373" s="26"/>
    </row>
    <row r="374" spans="47:47">
      <c r="AU374" s="26"/>
    </row>
    <row r="375" spans="47:47">
      <c r="AU375" s="26"/>
    </row>
    <row r="376" spans="47:47">
      <c r="AU376" s="26"/>
    </row>
    <row r="377" spans="47:47">
      <c r="AU377" s="26"/>
    </row>
    <row r="378" spans="47:47">
      <c r="AU378" s="26"/>
    </row>
    <row r="379" spans="47:47">
      <c r="AU379" s="26"/>
    </row>
    <row r="380" spans="47:47">
      <c r="AU380" s="26"/>
    </row>
    <row r="381" spans="47:47">
      <c r="AU381" s="26"/>
    </row>
    <row r="382" spans="47:47">
      <c r="AU382" s="26"/>
    </row>
    <row r="383" spans="47:47">
      <c r="AU383" s="26"/>
    </row>
    <row r="384" spans="47:47">
      <c r="AU384" s="26"/>
    </row>
    <row r="385" spans="47:47">
      <c r="AU385" s="26"/>
    </row>
    <row r="386" spans="47:47">
      <c r="AU386" s="26"/>
    </row>
    <row r="387" spans="47:47">
      <c r="AU387" s="26"/>
    </row>
    <row r="388" spans="47:47">
      <c r="AU388" s="26"/>
    </row>
    <row r="389" spans="47:47">
      <c r="AU389" s="26"/>
    </row>
    <row r="390" spans="47:47">
      <c r="AU390" s="26"/>
    </row>
    <row r="391" spans="47:47">
      <c r="AU391" s="26"/>
    </row>
    <row r="392" spans="47:47">
      <c r="AU392" s="26"/>
    </row>
    <row r="393" spans="47:47">
      <c r="AU393" s="26"/>
    </row>
    <row r="394" spans="47:47">
      <c r="AU394" s="26"/>
    </row>
    <row r="395" spans="47:47">
      <c r="AU395" s="26"/>
    </row>
    <row r="396" spans="47:47">
      <c r="AU396" s="26"/>
    </row>
    <row r="397" spans="47:47">
      <c r="AU397" s="26"/>
    </row>
    <row r="398" spans="47:47">
      <c r="AU398" s="26"/>
    </row>
    <row r="399" spans="47:47">
      <c r="AU399" s="26"/>
    </row>
    <row r="400" spans="47:47">
      <c r="AU400" s="26"/>
    </row>
    <row r="401" spans="47:47">
      <c r="AU401" s="26"/>
    </row>
    <row r="402" spans="47:47">
      <c r="AU402" s="26"/>
    </row>
    <row r="403" spans="47:47">
      <c r="AU403" s="26"/>
    </row>
    <row r="404" spans="47:47">
      <c r="AU404" s="26"/>
    </row>
    <row r="405" spans="47:47">
      <c r="AU405" s="26"/>
    </row>
    <row r="406" spans="47:47">
      <c r="AU406" s="26"/>
    </row>
    <row r="407" spans="47:47">
      <c r="AU407" s="26"/>
    </row>
    <row r="408" spans="47:47">
      <c r="AU408" s="26"/>
    </row>
    <row r="409" spans="47:47">
      <c r="AU409" s="26"/>
    </row>
    <row r="410" spans="47:47">
      <c r="AU410" s="26"/>
    </row>
    <row r="411" spans="47:47">
      <c r="AU411" s="26"/>
    </row>
    <row r="412" spans="47:47">
      <c r="AU412" s="26"/>
    </row>
    <row r="413" spans="47:47">
      <c r="AU413" s="26"/>
    </row>
    <row r="414" spans="47:47">
      <c r="AU414" s="26"/>
    </row>
    <row r="415" spans="47:47">
      <c r="AU415" s="26"/>
    </row>
    <row r="416" spans="47:47">
      <c r="AU416" s="26"/>
    </row>
    <row r="417" spans="47:47">
      <c r="AU417" s="26"/>
    </row>
    <row r="418" spans="47:47">
      <c r="AU418" s="26"/>
    </row>
    <row r="419" spans="47:47">
      <c r="AU419" s="26"/>
    </row>
    <row r="420" spans="47:47">
      <c r="AU420" s="26"/>
    </row>
    <row r="421" spans="47:47">
      <c r="AU421" s="26"/>
    </row>
    <row r="422" spans="47:47">
      <c r="AU422" s="26"/>
    </row>
    <row r="423" spans="47:47">
      <c r="AU423" s="26"/>
    </row>
    <row r="424" spans="47:47">
      <c r="AU424" s="26"/>
    </row>
    <row r="425" spans="47:47">
      <c r="AU425" s="26"/>
    </row>
    <row r="426" spans="47:47">
      <c r="AU426" s="26"/>
    </row>
    <row r="427" spans="47:47">
      <c r="AU427" s="26"/>
    </row>
    <row r="428" spans="47:47">
      <c r="AU428" s="26"/>
    </row>
    <row r="429" spans="47:47">
      <c r="AU429" s="26"/>
    </row>
    <row r="430" spans="47:47">
      <c r="AU430" s="26"/>
    </row>
    <row r="431" spans="47:47">
      <c r="AU431" s="26"/>
    </row>
    <row r="432" spans="47:47">
      <c r="AU432" s="26"/>
    </row>
    <row r="433" spans="47:47">
      <c r="AU433" s="26"/>
    </row>
    <row r="434" spans="47:47">
      <c r="AU434" s="26"/>
    </row>
    <row r="435" spans="47:47">
      <c r="AU435" s="26"/>
    </row>
    <row r="436" spans="47:47">
      <c r="AU436" s="26"/>
    </row>
    <row r="437" spans="47:47">
      <c r="AU437" s="26"/>
    </row>
    <row r="438" spans="47:47">
      <c r="AU438" s="26"/>
    </row>
    <row r="439" spans="47:47">
      <c r="AU439" s="26"/>
    </row>
    <row r="440" spans="47:47">
      <c r="AU440" s="26"/>
    </row>
    <row r="441" spans="47:47">
      <c r="AU441" s="26"/>
    </row>
    <row r="442" spans="47:47">
      <c r="AU442" s="26"/>
    </row>
    <row r="443" spans="47:47">
      <c r="AU443" s="26"/>
    </row>
    <row r="444" spans="47:47">
      <c r="AU444" s="26"/>
    </row>
    <row r="445" spans="47:47">
      <c r="AU445" s="26"/>
    </row>
    <row r="446" spans="47:47">
      <c r="AU446" s="26"/>
    </row>
    <row r="447" spans="47:47">
      <c r="AU447" s="26"/>
    </row>
    <row r="448" spans="47:47">
      <c r="AU448" s="26"/>
    </row>
    <row r="449" spans="47:47">
      <c r="AU449" s="26"/>
    </row>
    <row r="450" spans="47:47">
      <c r="AU450" s="26"/>
    </row>
    <row r="451" spans="47:47">
      <c r="AU451" s="26"/>
    </row>
    <row r="452" spans="47:47">
      <c r="AU452" s="26"/>
    </row>
    <row r="453" spans="47:47">
      <c r="AU453" s="26"/>
    </row>
    <row r="454" spans="47:47">
      <c r="AU454" s="26"/>
    </row>
    <row r="455" spans="47:47">
      <c r="AU455" s="26"/>
    </row>
    <row r="456" spans="47:47">
      <c r="AU456" s="26"/>
    </row>
    <row r="457" spans="47:47">
      <c r="AU457" s="26"/>
    </row>
    <row r="458" spans="47:47">
      <c r="AU458" s="26"/>
    </row>
    <row r="459" spans="47:47">
      <c r="AU459" s="26"/>
    </row>
    <row r="460" spans="47:47">
      <c r="AU460" s="26"/>
    </row>
    <row r="461" spans="47:47">
      <c r="AU461" s="26"/>
    </row>
    <row r="462" spans="47:47">
      <c r="AU462" s="26"/>
    </row>
    <row r="463" spans="47:47">
      <c r="AU463" s="26"/>
    </row>
    <row r="464" spans="47:47">
      <c r="AU464" s="26"/>
    </row>
    <row r="465" spans="47:47">
      <c r="AU465" s="26"/>
    </row>
    <row r="466" spans="47:47">
      <c r="AU466" s="26"/>
    </row>
    <row r="467" spans="47:47">
      <c r="AU467" s="26"/>
    </row>
    <row r="468" spans="47:47">
      <c r="AU468" s="26"/>
    </row>
    <row r="469" spans="47:47">
      <c r="AU469" s="26"/>
    </row>
    <row r="470" spans="47:47">
      <c r="AU470" s="26"/>
    </row>
    <row r="471" spans="47:47">
      <c r="AU471" s="26"/>
    </row>
    <row r="472" spans="47:47">
      <c r="AU472" s="26"/>
    </row>
    <row r="473" spans="47:47">
      <c r="AU473" s="26"/>
    </row>
    <row r="474" spans="47:47">
      <c r="AU474" s="26"/>
    </row>
    <row r="475" spans="47:47">
      <c r="AU475" s="26"/>
    </row>
    <row r="476" spans="47:47">
      <c r="AU476" s="26"/>
    </row>
    <row r="477" spans="47:47">
      <c r="AU477" s="26"/>
    </row>
    <row r="478" spans="47:47">
      <c r="AU478" s="26"/>
    </row>
    <row r="479" spans="47:47">
      <c r="AU479" s="26"/>
    </row>
    <row r="480" spans="47:47">
      <c r="AU480" s="26"/>
    </row>
    <row r="481" spans="47:47">
      <c r="AU481" s="26"/>
    </row>
    <row r="482" spans="47:47">
      <c r="AU482" s="26"/>
    </row>
    <row r="483" spans="47:47">
      <c r="AU483" s="26"/>
    </row>
    <row r="484" spans="47:47">
      <c r="AU484" s="26"/>
    </row>
    <row r="485" spans="47:47">
      <c r="AU485" s="26"/>
    </row>
    <row r="486" spans="47:47">
      <c r="AU486" s="26"/>
    </row>
    <row r="487" spans="47:47">
      <c r="AU487" s="26"/>
    </row>
    <row r="488" spans="47:47">
      <c r="AU488" s="26"/>
    </row>
    <row r="489" spans="47:47">
      <c r="AU489" s="26"/>
    </row>
    <row r="490" spans="47:47">
      <c r="AU490" s="26"/>
    </row>
    <row r="491" spans="47:47">
      <c r="AU491" s="26"/>
    </row>
    <row r="492" spans="47:47">
      <c r="AU492" s="26"/>
    </row>
    <row r="493" spans="47:47">
      <c r="AU493" s="26"/>
    </row>
    <row r="494" spans="47:47">
      <c r="AU494" s="26"/>
    </row>
    <row r="495" spans="47:47">
      <c r="AU495" s="26"/>
    </row>
    <row r="496" spans="47:47">
      <c r="AU496" s="26"/>
    </row>
    <row r="497" spans="47:47">
      <c r="AU497" s="26"/>
    </row>
    <row r="498" spans="47:47">
      <c r="AU498" s="26"/>
    </row>
    <row r="499" spans="47:47">
      <c r="AU499" s="26"/>
    </row>
    <row r="500" spans="47:47">
      <c r="AU500" s="26"/>
    </row>
    <row r="501" spans="47:47">
      <c r="AU501" s="26"/>
    </row>
    <row r="502" spans="47:47">
      <c r="AU502" s="26"/>
    </row>
    <row r="503" spans="47:47">
      <c r="AU503" s="26"/>
    </row>
    <row r="504" spans="47:47">
      <c r="AU504" s="26"/>
    </row>
    <row r="505" spans="47:47">
      <c r="AU505" s="26"/>
    </row>
    <row r="506" spans="47:47">
      <c r="AU506" s="26"/>
    </row>
    <row r="507" spans="47:47">
      <c r="AU507" s="26"/>
    </row>
    <row r="508" spans="47:47">
      <c r="AU508" s="26"/>
    </row>
    <row r="509" spans="47:47">
      <c r="AU509" s="26"/>
    </row>
    <row r="510" spans="47:47">
      <c r="AU510" s="26"/>
    </row>
    <row r="511" spans="47:47">
      <c r="AU511" s="26"/>
    </row>
    <row r="512" spans="47:47">
      <c r="AU512" s="26"/>
    </row>
    <row r="513" spans="47:47">
      <c r="AU513" s="26"/>
    </row>
    <row r="514" spans="47:47">
      <c r="AU514" s="26"/>
    </row>
    <row r="515" spans="47:47">
      <c r="AU515" s="26"/>
    </row>
    <row r="516" spans="47:47">
      <c r="AU516" s="26"/>
    </row>
    <row r="517" spans="47:47">
      <c r="AU517" s="26"/>
    </row>
    <row r="518" spans="47:47">
      <c r="AU518" s="26"/>
    </row>
    <row r="519" spans="47:47">
      <c r="AU519" s="26"/>
    </row>
    <row r="520" spans="47:47">
      <c r="AU520" s="26"/>
    </row>
    <row r="521" spans="47:47">
      <c r="AU521" s="26"/>
    </row>
    <row r="522" spans="47:47">
      <c r="AU522" s="26"/>
    </row>
    <row r="523" spans="47:47">
      <c r="AU523" s="26"/>
    </row>
    <row r="524" spans="47:47">
      <c r="AU524" s="26"/>
    </row>
    <row r="525" spans="47:47">
      <c r="AU525" s="26"/>
    </row>
    <row r="526" spans="47:47">
      <c r="AU526" s="26"/>
    </row>
    <row r="527" spans="47:47">
      <c r="AU527" s="26"/>
    </row>
    <row r="528" spans="47:47">
      <c r="AU528" s="26"/>
    </row>
    <row r="529" spans="47:47">
      <c r="AU529" s="26"/>
    </row>
    <row r="530" spans="47:47">
      <c r="AU530" s="26"/>
    </row>
    <row r="531" spans="47:47">
      <c r="AU531" s="26"/>
    </row>
    <row r="532" spans="47:47">
      <c r="AU532" s="26"/>
    </row>
    <row r="533" spans="47:47">
      <c r="AU533" s="26"/>
    </row>
    <row r="534" spans="47:47">
      <c r="AU534" s="26"/>
    </row>
    <row r="535" spans="47:47">
      <c r="AU535" s="26"/>
    </row>
    <row r="536" spans="47:47">
      <c r="AU536" s="26"/>
    </row>
    <row r="537" spans="47:47">
      <c r="AU537" s="26"/>
    </row>
    <row r="538" spans="47:47">
      <c r="AU538" s="26"/>
    </row>
    <row r="539" spans="47:47">
      <c r="AU539" s="26"/>
    </row>
    <row r="540" spans="47:47">
      <c r="AU540" s="26"/>
    </row>
    <row r="541" spans="47:47">
      <c r="AU541" s="26"/>
    </row>
    <row r="542" spans="47:47">
      <c r="AU542" s="26"/>
    </row>
    <row r="543" spans="47:47">
      <c r="AU543" s="26"/>
    </row>
    <row r="544" spans="47:47">
      <c r="AU544" s="26"/>
    </row>
    <row r="545" spans="47:47">
      <c r="AU545" s="26"/>
    </row>
    <row r="546" spans="47:47">
      <c r="AU546" s="26"/>
    </row>
    <row r="547" spans="47:47">
      <c r="AU547" s="26"/>
    </row>
    <row r="548" spans="47:47">
      <c r="AU548" s="26"/>
    </row>
    <row r="549" spans="47:47">
      <c r="AU549" s="26"/>
    </row>
    <row r="550" spans="47:47">
      <c r="AU550" s="26"/>
    </row>
    <row r="551" spans="47:47">
      <c r="AU551" s="26"/>
    </row>
    <row r="552" spans="47:47">
      <c r="AU552" s="26"/>
    </row>
    <row r="553" spans="47:47">
      <c r="AU553" s="26"/>
    </row>
    <row r="554" spans="47:47">
      <c r="AU554" s="26"/>
    </row>
    <row r="555" spans="47:47">
      <c r="AU555" s="26"/>
    </row>
    <row r="556" spans="47:47">
      <c r="AU556" s="26"/>
    </row>
    <row r="557" spans="47:47">
      <c r="AU557" s="26"/>
    </row>
    <row r="558" spans="47:47">
      <c r="AU558" s="26"/>
    </row>
    <row r="559" spans="47:47">
      <c r="AU559" s="26"/>
    </row>
    <row r="560" spans="47:47">
      <c r="AU560" s="26"/>
    </row>
    <row r="561" spans="47:47">
      <c r="AU561" s="26"/>
    </row>
    <row r="562" spans="47:47">
      <c r="AU562" s="26"/>
    </row>
    <row r="563" spans="47:47">
      <c r="AU563" s="26"/>
    </row>
    <row r="564" spans="47:47">
      <c r="AU564" s="26"/>
    </row>
    <row r="565" spans="47:47">
      <c r="AU565" s="26"/>
    </row>
    <row r="566" spans="47:47">
      <c r="AU566" s="26"/>
    </row>
    <row r="567" spans="47:47">
      <c r="AU567" s="26"/>
    </row>
    <row r="568" spans="47:47">
      <c r="AU568" s="26"/>
    </row>
    <row r="569" spans="47:47">
      <c r="AU569" s="26"/>
    </row>
    <row r="570" spans="47:47">
      <c r="AU570" s="26"/>
    </row>
    <row r="571" spans="47:47">
      <c r="AU571" s="26"/>
    </row>
    <row r="572" spans="47:47">
      <c r="AU572" s="26"/>
    </row>
    <row r="573" spans="47:47">
      <c r="AU573" s="26"/>
    </row>
    <row r="574" spans="47:47">
      <c r="AU574" s="26"/>
    </row>
    <row r="575" spans="47:47">
      <c r="AU575" s="26"/>
    </row>
    <row r="576" spans="47:47">
      <c r="AU576" s="26"/>
    </row>
    <row r="577" spans="47:47">
      <c r="AU577" s="26"/>
    </row>
    <row r="578" spans="47:47">
      <c r="AU578" s="26"/>
    </row>
    <row r="579" spans="47:47">
      <c r="AU579" s="26"/>
    </row>
    <row r="580" spans="47:47">
      <c r="AU580" s="26"/>
    </row>
    <row r="581" spans="47:47">
      <c r="AU581" s="26"/>
    </row>
    <row r="582" spans="47:47">
      <c r="AU582" s="26"/>
    </row>
    <row r="583" spans="47:47">
      <c r="AU583" s="26"/>
    </row>
    <row r="584" spans="47:47">
      <c r="AU584" s="26"/>
    </row>
    <row r="585" spans="47:47">
      <c r="AU585" s="26"/>
    </row>
    <row r="586" spans="47:47">
      <c r="AU586" s="26"/>
    </row>
    <row r="587" spans="47:47">
      <c r="AU587" s="26"/>
    </row>
    <row r="588" spans="47:47">
      <c r="AU588" s="26"/>
    </row>
    <row r="589" spans="47:47">
      <c r="AU589" s="26"/>
    </row>
    <row r="590" spans="47:47">
      <c r="AU590" s="26"/>
    </row>
    <row r="591" spans="47:47">
      <c r="AU591" s="26"/>
    </row>
    <row r="592" spans="47:47">
      <c r="AU592" s="26"/>
    </row>
    <row r="593" spans="47:47">
      <c r="AU593" s="26"/>
    </row>
    <row r="594" spans="47:47">
      <c r="AU594" s="26"/>
    </row>
    <row r="595" spans="47:47">
      <c r="AU595" s="26"/>
    </row>
    <row r="596" spans="47:47">
      <c r="AU596" s="26"/>
    </row>
    <row r="597" spans="47:47">
      <c r="AU597" s="26"/>
    </row>
    <row r="598" spans="47:47">
      <c r="AU598" s="26"/>
    </row>
    <row r="599" spans="47:47">
      <c r="AU599" s="26"/>
    </row>
    <row r="600" spans="47:47">
      <c r="AU600" s="26"/>
    </row>
    <row r="601" spans="47:47">
      <c r="AU601" s="26"/>
    </row>
    <row r="602" spans="47:47">
      <c r="AU602" s="26"/>
    </row>
    <row r="603" spans="47:47">
      <c r="AU603" s="26"/>
    </row>
    <row r="604" spans="47:47">
      <c r="AU604" s="26"/>
    </row>
    <row r="605" spans="47:47">
      <c r="AU605" s="26"/>
    </row>
    <row r="606" spans="47:47">
      <c r="AU606" s="26"/>
    </row>
    <row r="607" spans="47:47">
      <c r="AU607" s="26"/>
    </row>
    <row r="608" spans="47:47">
      <c r="AU608" s="26"/>
    </row>
    <row r="609" spans="47:47">
      <c r="AU609" s="26"/>
    </row>
    <row r="610" spans="47:47">
      <c r="AU610" s="26"/>
    </row>
    <row r="611" spans="47:47">
      <c r="AU611" s="26"/>
    </row>
    <row r="612" spans="47:47">
      <c r="AU612" s="26"/>
    </row>
    <row r="613" spans="47:47">
      <c r="AU613" s="26"/>
    </row>
    <row r="614" spans="47:47">
      <c r="AU614" s="26"/>
    </row>
    <row r="615" spans="47:47">
      <c r="AU615" s="26"/>
    </row>
    <row r="616" spans="47:47">
      <c r="AU616" s="26"/>
    </row>
    <row r="617" spans="47:47">
      <c r="AU617" s="26"/>
    </row>
    <row r="618" spans="47:47">
      <c r="AU618" s="26"/>
    </row>
    <row r="619" spans="47:47">
      <c r="AU619" s="26"/>
    </row>
    <row r="620" spans="47:47">
      <c r="AU620" s="26"/>
    </row>
    <row r="621" spans="47:47">
      <c r="AU621" s="26"/>
    </row>
    <row r="622" spans="47:47">
      <c r="AU622" s="26"/>
    </row>
    <row r="623" spans="47:47">
      <c r="AU623" s="26"/>
    </row>
    <row r="624" spans="47:47">
      <c r="AU624" s="26"/>
    </row>
    <row r="625" spans="47:47">
      <c r="AU625" s="26"/>
    </row>
    <row r="626" spans="47:47">
      <c r="AU626" s="26"/>
    </row>
    <row r="627" spans="47:47">
      <c r="AU627" s="26"/>
    </row>
    <row r="628" spans="47:47">
      <c r="AU628" s="26"/>
    </row>
    <row r="629" spans="47:47">
      <c r="AU629" s="26"/>
    </row>
    <row r="630" spans="47:47">
      <c r="AU630" s="26"/>
    </row>
    <row r="631" spans="47:47">
      <c r="AU631" s="26"/>
    </row>
    <row r="632" spans="47:47">
      <c r="AU632" s="26"/>
    </row>
    <row r="633" spans="47:47">
      <c r="AU633" s="26"/>
    </row>
    <row r="634" spans="47:47">
      <c r="AU634" s="26"/>
    </row>
    <row r="635" spans="47:47">
      <c r="AU635" s="26"/>
    </row>
    <row r="636" spans="47:47">
      <c r="AU636" s="26"/>
    </row>
    <row r="637" spans="47:47">
      <c r="AU637" s="26"/>
    </row>
    <row r="638" spans="47:47">
      <c r="AU638" s="26"/>
    </row>
    <row r="639" spans="47:47">
      <c r="AU639" s="26"/>
    </row>
    <row r="640" spans="47:47">
      <c r="AU640" s="26"/>
    </row>
    <row r="641" spans="47:47">
      <c r="AU641" s="26"/>
    </row>
    <row r="642" spans="47:47">
      <c r="AU642" s="26"/>
    </row>
    <row r="643" spans="47:47">
      <c r="AU643" s="26"/>
    </row>
    <row r="644" spans="47:47">
      <c r="AU644" s="26"/>
    </row>
    <row r="645" spans="47:47">
      <c r="AU645" s="26"/>
    </row>
    <row r="646" spans="47:47">
      <c r="AU646" s="26"/>
    </row>
    <row r="647" spans="47:47">
      <c r="AU647" s="26"/>
    </row>
    <row r="648" spans="47:47">
      <c r="AU648" s="26"/>
    </row>
    <row r="649" spans="47:47">
      <c r="AU649" s="26"/>
    </row>
    <row r="650" spans="47:47">
      <c r="AU650" s="26"/>
    </row>
    <row r="651" spans="47:47">
      <c r="AU651" s="26"/>
    </row>
    <row r="652" spans="47:47">
      <c r="AU652" s="26"/>
    </row>
    <row r="653" spans="47:47">
      <c r="AU653" s="26"/>
    </row>
    <row r="654" spans="47:47">
      <c r="AU654" s="26"/>
    </row>
    <row r="655" spans="47:47">
      <c r="AU655" s="26"/>
    </row>
    <row r="656" spans="47:47">
      <c r="AU656" s="26"/>
    </row>
    <row r="657" spans="47:47">
      <c r="AU657" s="26"/>
    </row>
    <row r="658" spans="47:47">
      <c r="AU658" s="26"/>
    </row>
    <row r="659" spans="47:47">
      <c r="AU659" s="26"/>
    </row>
    <row r="660" spans="47:47">
      <c r="AU660" s="26"/>
    </row>
    <row r="661" spans="47:47">
      <c r="AU661" s="26"/>
    </row>
    <row r="662" spans="47:47">
      <c r="AU662" s="26"/>
    </row>
    <row r="663" spans="47:47">
      <c r="AU663" s="26"/>
    </row>
    <row r="664" spans="47:47">
      <c r="AU664" s="26"/>
    </row>
    <row r="665" spans="47:47">
      <c r="AU665" s="26"/>
    </row>
    <row r="666" spans="47:47">
      <c r="AU666" s="26"/>
    </row>
  </sheetData>
  <mergeCells count="632">
    <mergeCell ref="CR142:CS142"/>
    <mergeCell ref="G61:O61"/>
    <mergeCell ref="G100:M100"/>
    <mergeCell ref="G145:M145"/>
    <mergeCell ref="G146:M146"/>
    <mergeCell ref="G147:M147"/>
    <mergeCell ref="P145:U145"/>
    <mergeCell ref="P63:W63"/>
    <mergeCell ref="G62:M62"/>
    <mergeCell ref="P82:W82"/>
    <mergeCell ref="G72:O72"/>
    <mergeCell ref="G73:O73"/>
    <mergeCell ref="G74:O74"/>
    <mergeCell ref="P74:W74"/>
    <mergeCell ref="G75:O75"/>
    <mergeCell ref="G76:O76"/>
    <mergeCell ref="G77:O77"/>
    <mergeCell ref="G78:O78"/>
    <mergeCell ref="G79:O79"/>
    <mergeCell ref="G82:O82"/>
    <mergeCell ref="G105:O105"/>
    <mergeCell ref="G99:O99"/>
    <mergeCell ref="G101:O101"/>
    <mergeCell ref="P101:W101"/>
    <mergeCell ref="G148:M148"/>
    <mergeCell ref="G149:M149"/>
    <mergeCell ref="G150:O150"/>
    <mergeCell ref="G151:O151"/>
    <mergeCell ref="G63:O63"/>
    <mergeCell ref="G84:O84"/>
    <mergeCell ref="G85:O85"/>
    <mergeCell ref="G86:O86"/>
    <mergeCell ref="G87:O87"/>
    <mergeCell ref="G88:O88"/>
    <mergeCell ref="G89:O89"/>
    <mergeCell ref="G94:O94"/>
    <mergeCell ref="G95:O95"/>
    <mergeCell ref="G96:O96"/>
    <mergeCell ref="G97:O97"/>
    <mergeCell ref="G98:O98"/>
    <mergeCell ref="G106:O106"/>
    <mergeCell ref="G107:O107"/>
    <mergeCell ref="G108:O108"/>
    <mergeCell ref="G64:O64"/>
    <mergeCell ref="G65:O65"/>
    <mergeCell ref="G66:O66"/>
    <mergeCell ref="G67:O67"/>
    <mergeCell ref="G83:O83"/>
    <mergeCell ref="F2:BG2"/>
    <mergeCell ref="F3:F4"/>
    <mergeCell ref="G3:K4"/>
    <mergeCell ref="L3:N4"/>
    <mergeCell ref="O3:S4"/>
    <mergeCell ref="T3:AD4"/>
    <mergeCell ref="AE3:AN4"/>
    <mergeCell ref="AO3:AZ4"/>
    <mergeCell ref="BA3:BG4"/>
    <mergeCell ref="BA5:BG5"/>
    <mergeCell ref="G6:K6"/>
    <mergeCell ref="L6:N6"/>
    <mergeCell ref="O6:S6"/>
    <mergeCell ref="T6:AD6"/>
    <mergeCell ref="AE6:AN6"/>
    <mergeCell ref="AO6:AZ6"/>
    <mergeCell ref="BA6:BG6"/>
    <mergeCell ref="G5:K5"/>
    <mergeCell ref="L5:N5"/>
    <mergeCell ref="O5:S5"/>
    <mergeCell ref="T5:AD5"/>
    <mergeCell ref="AE5:AN5"/>
    <mergeCell ref="AO5:AZ5"/>
    <mergeCell ref="BA7:BG7"/>
    <mergeCell ref="G8:K8"/>
    <mergeCell ref="L8:N8"/>
    <mergeCell ref="O8:S8"/>
    <mergeCell ref="T8:AD8"/>
    <mergeCell ref="AE8:AN8"/>
    <mergeCell ref="AO8:AZ8"/>
    <mergeCell ref="BA8:BG8"/>
    <mergeCell ref="G7:K7"/>
    <mergeCell ref="L7:N7"/>
    <mergeCell ref="O7:S7"/>
    <mergeCell ref="T7:AD7"/>
    <mergeCell ref="AE7:AN7"/>
    <mergeCell ref="AO7:AZ7"/>
    <mergeCell ref="BA9:BG9"/>
    <mergeCell ref="G10:K10"/>
    <mergeCell ref="L10:N10"/>
    <mergeCell ref="O10:S10"/>
    <mergeCell ref="T10:AD10"/>
    <mergeCell ref="AE10:AN10"/>
    <mergeCell ref="AO10:AZ10"/>
    <mergeCell ref="BA10:BG10"/>
    <mergeCell ref="G9:K9"/>
    <mergeCell ref="L9:N9"/>
    <mergeCell ref="O9:S9"/>
    <mergeCell ref="T9:AD9"/>
    <mergeCell ref="AE9:AN9"/>
    <mergeCell ref="AO9:AZ9"/>
    <mergeCell ref="F13:CN13"/>
    <mergeCell ref="F14:F19"/>
    <mergeCell ref="G14:O19"/>
    <mergeCell ref="P14:W18"/>
    <mergeCell ref="X14:X18"/>
    <mergeCell ref="Y14:Y18"/>
    <mergeCell ref="Z14:AI14"/>
    <mergeCell ref="AJ14:CN14"/>
    <mergeCell ref="Z15:Z18"/>
    <mergeCell ref="AA15:AA18"/>
    <mergeCell ref="AB15:AB18"/>
    <mergeCell ref="AC15:AC18"/>
    <mergeCell ref="AD15:AI15"/>
    <mergeCell ref="AJ15:AT15"/>
    <mergeCell ref="AU15:BF15"/>
    <mergeCell ref="BG15:BR15"/>
    <mergeCell ref="AV16:AZ16"/>
    <mergeCell ref="BA16:BA18"/>
    <mergeCell ref="BB16:BF16"/>
    <mergeCell ref="BG16:BG18"/>
    <mergeCell ref="BS15:CB15"/>
    <mergeCell ref="CC15:CN15"/>
    <mergeCell ref="AD16:AG16"/>
    <mergeCell ref="AH16:AH18"/>
    <mergeCell ref="AI16:AI18"/>
    <mergeCell ref="AJ16:AJ18"/>
    <mergeCell ref="AK16:AN16"/>
    <mergeCell ref="AO16:AO18"/>
    <mergeCell ref="AP16:AT16"/>
    <mergeCell ref="AU16:AU18"/>
    <mergeCell ref="CI16:CI18"/>
    <mergeCell ref="CJ16:CN16"/>
    <mergeCell ref="AD17:AD18"/>
    <mergeCell ref="AE17:AG17"/>
    <mergeCell ref="AK17:AK18"/>
    <mergeCell ref="AL17:AL18"/>
    <mergeCell ref="AM17:AM18"/>
    <mergeCell ref="BH16:BL16"/>
    <mergeCell ref="BM16:BM18"/>
    <mergeCell ref="BN16:BR16"/>
    <mergeCell ref="BS16:BS18"/>
    <mergeCell ref="BT16:BW16"/>
    <mergeCell ref="BX16:BX18"/>
    <mergeCell ref="BJ17:BJ18"/>
    <mergeCell ref="BK17:BK18"/>
    <mergeCell ref="BL17:BL18"/>
    <mergeCell ref="BN17:BN18"/>
    <mergeCell ref="AN17:AN18"/>
    <mergeCell ref="AP17:AP18"/>
    <mergeCell ref="AQ17:AQ18"/>
    <mergeCell ref="AR17:AR18"/>
    <mergeCell ref="AS17:AS18"/>
    <mergeCell ref="AT17:AT18"/>
    <mergeCell ref="BY16:CB16"/>
    <mergeCell ref="CC16:CC18"/>
    <mergeCell ref="CD16:CH16"/>
    <mergeCell ref="BC17:BC18"/>
    <mergeCell ref="BD17:BD18"/>
    <mergeCell ref="BE17:BE18"/>
    <mergeCell ref="BF17:BF18"/>
    <mergeCell ref="BH17:BH18"/>
    <mergeCell ref="BI17:BI18"/>
    <mergeCell ref="AV17:AV18"/>
    <mergeCell ref="AW17:AW18"/>
    <mergeCell ref="AX17:AX18"/>
    <mergeCell ref="AY17:AY18"/>
    <mergeCell ref="AZ17:AZ18"/>
    <mergeCell ref="BB17:BB18"/>
    <mergeCell ref="CK17:CK18"/>
    <mergeCell ref="CL17:CL18"/>
    <mergeCell ref="CM17:CM18"/>
    <mergeCell ref="CN17:CN18"/>
    <mergeCell ref="G20:O20"/>
    <mergeCell ref="P20:X20"/>
    <mergeCell ref="CD17:CD18"/>
    <mergeCell ref="CE17:CE18"/>
    <mergeCell ref="CF17:CF18"/>
    <mergeCell ref="CG17:CG18"/>
    <mergeCell ref="CH17:CH18"/>
    <mergeCell ref="CJ17:CJ18"/>
    <mergeCell ref="BV17:BV18"/>
    <mergeCell ref="BW17:BW18"/>
    <mergeCell ref="BY17:BY18"/>
    <mergeCell ref="BZ17:BZ18"/>
    <mergeCell ref="CA17:CA18"/>
    <mergeCell ref="CB17:CB18"/>
    <mergeCell ref="BO17:BO18"/>
    <mergeCell ref="BP17:BP18"/>
    <mergeCell ref="BQ17:BQ18"/>
    <mergeCell ref="BR17:BR18"/>
    <mergeCell ref="BT17:BT18"/>
    <mergeCell ref="BU17:BU18"/>
    <mergeCell ref="G25:O25"/>
    <mergeCell ref="Q25:Q26"/>
    <mergeCell ref="G26:O26"/>
    <mergeCell ref="G27:O27"/>
    <mergeCell ref="G28:O28"/>
    <mergeCell ref="G29:O29"/>
    <mergeCell ref="G21:O21"/>
    <mergeCell ref="P21:W21"/>
    <mergeCell ref="G22:O22"/>
    <mergeCell ref="P22:W22"/>
    <mergeCell ref="G23:O23"/>
    <mergeCell ref="G24:O24"/>
    <mergeCell ref="G37:O37"/>
    <mergeCell ref="G38:O38"/>
    <mergeCell ref="G39:O39"/>
    <mergeCell ref="G40:O40"/>
    <mergeCell ref="G41:O41"/>
    <mergeCell ref="G42:O42"/>
    <mergeCell ref="G30:O30"/>
    <mergeCell ref="G31:O31"/>
    <mergeCell ref="G32:O32"/>
    <mergeCell ref="G33:O33"/>
    <mergeCell ref="G35:O35"/>
    <mergeCell ref="G36:O36"/>
    <mergeCell ref="F49:F51"/>
    <mergeCell ref="G49:O49"/>
    <mergeCell ref="Z49:Z51"/>
    <mergeCell ref="AA49:AA51"/>
    <mergeCell ref="AC49:AC51"/>
    <mergeCell ref="AD49:AD51"/>
    <mergeCell ref="G50:M50"/>
    <mergeCell ref="G51:O51"/>
    <mergeCell ref="G43:O43"/>
    <mergeCell ref="G44:O44"/>
    <mergeCell ref="G45:O45"/>
    <mergeCell ref="G46:M46"/>
    <mergeCell ref="G47:M47"/>
    <mergeCell ref="G48:M48"/>
    <mergeCell ref="AK49:AK51"/>
    <mergeCell ref="AL49:AL51"/>
    <mergeCell ref="AM49:AM51"/>
    <mergeCell ref="AN49:AN51"/>
    <mergeCell ref="AO49:AO51"/>
    <mergeCell ref="AP49:AP51"/>
    <mergeCell ref="AE49:AE51"/>
    <mergeCell ref="AF49:AF51"/>
    <mergeCell ref="AG49:AG51"/>
    <mergeCell ref="AH49:AH51"/>
    <mergeCell ref="AI49:AI51"/>
    <mergeCell ref="AJ49:AJ51"/>
    <mergeCell ref="AX49:AX51"/>
    <mergeCell ref="AY49:AY51"/>
    <mergeCell ref="AZ49:AZ51"/>
    <mergeCell ref="BA49:BA51"/>
    <mergeCell ref="BB49:BB51"/>
    <mergeCell ref="BC49:BC51"/>
    <mergeCell ref="AR49:AR51"/>
    <mergeCell ref="AS49:AS51"/>
    <mergeCell ref="AT49:AT51"/>
    <mergeCell ref="AU49:AU51"/>
    <mergeCell ref="AV49:AV51"/>
    <mergeCell ref="AW49:AW51"/>
    <mergeCell ref="BK49:BK51"/>
    <mergeCell ref="BL49:BL51"/>
    <mergeCell ref="BM49:BM51"/>
    <mergeCell ref="BN49:BN51"/>
    <mergeCell ref="BO49:BO51"/>
    <mergeCell ref="BP49:BP51"/>
    <mergeCell ref="BD49:BD51"/>
    <mergeCell ref="BE49:BE51"/>
    <mergeCell ref="BF49:BF51"/>
    <mergeCell ref="BG49:BG51"/>
    <mergeCell ref="BH49:BH51"/>
    <mergeCell ref="BJ49:BJ51"/>
    <mergeCell ref="BW49:BW51"/>
    <mergeCell ref="BX49:BX51"/>
    <mergeCell ref="BY49:BY51"/>
    <mergeCell ref="BZ49:BZ51"/>
    <mergeCell ref="CA49:CA51"/>
    <mergeCell ref="CB49:CB51"/>
    <mergeCell ref="BQ49:BQ51"/>
    <mergeCell ref="BR49:BR51"/>
    <mergeCell ref="BS49:BS51"/>
    <mergeCell ref="BT49:BT51"/>
    <mergeCell ref="BU49:BU51"/>
    <mergeCell ref="BV49:BV51"/>
    <mergeCell ref="CI49:CI51"/>
    <mergeCell ref="CJ49:CJ51"/>
    <mergeCell ref="CK49:CK51"/>
    <mergeCell ref="CL49:CL51"/>
    <mergeCell ref="CM49:CM51"/>
    <mergeCell ref="CN49:CN51"/>
    <mergeCell ref="CC49:CC51"/>
    <mergeCell ref="CD49:CD51"/>
    <mergeCell ref="CE49:CE51"/>
    <mergeCell ref="CF49:CF51"/>
    <mergeCell ref="CG49:CG51"/>
    <mergeCell ref="CH49:CH51"/>
    <mergeCell ref="T52:T53"/>
    <mergeCell ref="W52:W53"/>
    <mergeCell ref="Z52:Z53"/>
    <mergeCell ref="AA52:AA53"/>
    <mergeCell ref="AC52:AC53"/>
    <mergeCell ref="AD52:AD53"/>
    <mergeCell ref="F52:F53"/>
    <mergeCell ref="G52:O52"/>
    <mergeCell ref="P52:P53"/>
    <mergeCell ref="Q52:Q53"/>
    <mergeCell ref="R52:R53"/>
    <mergeCell ref="S52:S53"/>
    <mergeCell ref="AK52:AK53"/>
    <mergeCell ref="AL52:AL53"/>
    <mergeCell ref="AM52:AM53"/>
    <mergeCell ref="AN52:AN53"/>
    <mergeCell ref="AO52:AO53"/>
    <mergeCell ref="AP52:AP53"/>
    <mergeCell ref="AE52:AE53"/>
    <mergeCell ref="AF52:AF53"/>
    <mergeCell ref="AG52:AG53"/>
    <mergeCell ref="AH52:AH53"/>
    <mergeCell ref="AI52:AI53"/>
    <mergeCell ref="AJ52:AJ53"/>
    <mergeCell ref="AY52:AY53"/>
    <mergeCell ref="AZ52:AZ53"/>
    <mergeCell ref="BA52:BA53"/>
    <mergeCell ref="BB52:BB53"/>
    <mergeCell ref="BD52:BD53"/>
    <mergeCell ref="BE52:BE53"/>
    <mergeCell ref="AR52:AR53"/>
    <mergeCell ref="AS52:AS53"/>
    <mergeCell ref="AT52:AT53"/>
    <mergeCell ref="AU52:AU53"/>
    <mergeCell ref="AV52:AV53"/>
    <mergeCell ref="AX52:AX53"/>
    <mergeCell ref="BM52:BM53"/>
    <mergeCell ref="BN52:BN53"/>
    <mergeCell ref="BP52:BP53"/>
    <mergeCell ref="BQ52:BQ53"/>
    <mergeCell ref="BR52:BR53"/>
    <mergeCell ref="BS52:BS53"/>
    <mergeCell ref="BF52:BF53"/>
    <mergeCell ref="BG52:BG53"/>
    <mergeCell ref="BH52:BH53"/>
    <mergeCell ref="BJ52:BJ53"/>
    <mergeCell ref="BK52:BK53"/>
    <mergeCell ref="BL52:BL53"/>
    <mergeCell ref="CB52:CB53"/>
    <mergeCell ref="CC52:CC53"/>
    <mergeCell ref="CD52:CD53"/>
    <mergeCell ref="CF52:CF53"/>
    <mergeCell ref="BT52:BT53"/>
    <mergeCell ref="BU52:BU53"/>
    <mergeCell ref="BV52:BV53"/>
    <mergeCell ref="BW52:BW53"/>
    <mergeCell ref="BX52:BX53"/>
    <mergeCell ref="BY52:BY53"/>
    <mergeCell ref="Z54:Z55"/>
    <mergeCell ref="AA54:AA55"/>
    <mergeCell ref="AC54:AC55"/>
    <mergeCell ref="AD54:AD55"/>
    <mergeCell ref="AE54:AE55"/>
    <mergeCell ref="AF54:AF55"/>
    <mergeCell ref="CN52:CN53"/>
    <mergeCell ref="G53:O53"/>
    <mergeCell ref="F54:F55"/>
    <mergeCell ref="G54:O54"/>
    <mergeCell ref="P54:P55"/>
    <mergeCell ref="Q54:Q55"/>
    <mergeCell ref="R54:R55"/>
    <mergeCell ref="S54:S55"/>
    <mergeCell ref="T54:T55"/>
    <mergeCell ref="W54:W55"/>
    <mergeCell ref="CG52:CG53"/>
    <mergeCell ref="CH52:CH53"/>
    <mergeCell ref="CI52:CI53"/>
    <mergeCell ref="CJ52:CJ53"/>
    <mergeCell ref="CL52:CL53"/>
    <mergeCell ref="CM52:CM53"/>
    <mergeCell ref="BZ52:BZ53"/>
    <mergeCell ref="CA52:CA53"/>
    <mergeCell ref="AM54:AM55"/>
    <mergeCell ref="AN54:AN55"/>
    <mergeCell ref="AO54:AO55"/>
    <mergeCell ref="AP54:AP55"/>
    <mergeCell ref="AR54:AR55"/>
    <mergeCell ref="AS54:AS55"/>
    <mergeCell ref="AG54:AG55"/>
    <mergeCell ref="AH54:AH55"/>
    <mergeCell ref="AI54:AI55"/>
    <mergeCell ref="AJ54:AJ55"/>
    <mergeCell ref="AK54:AK55"/>
    <mergeCell ref="AL54:AL55"/>
    <mergeCell ref="AT54:AT55"/>
    <mergeCell ref="AU54:AU55"/>
    <mergeCell ref="AV54:AV55"/>
    <mergeCell ref="AX54:AX55"/>
    <mergeCell ref="AY54:AY55"/>
    <mergeCell ref="AZ54:AZ55"/>
    <mergeCell ref="CM54:CM55"/>
    <mergeCell ref="CN54:CN55"/>
    <mergeCell ref="G55:O55"/>
    <mergeCell ref="CB54:CB55"/>
    <mergeCell ref="CC54:CC55"/>
    <mergeCell ref="CD54:CD55"/>
    <mergeCell ref="CF54:CF55"/>
    <mergeCell ref="CG54:CG55"/>
    <mergeCell ref="CH54:CH55"/>
    <mergeCell ref="BV54:BV55"/>
    <mergeCell ref="BW54:BW55"/>
    <mergeCell ref="BX54:BX55"/>
    <mergeCell ref="BY54:BY55"/>
    <mergeCell ref="BZ54:BZ55"/>
    <mergeCell ref="CA54:CA55"/>
    <mergeCell ref="BP54:BP55"/>
    <mergeCell ref="BQ54:BQ55"/>
    <mergeCell ref="BR54:BR55"/>
    <mergeCell ref="CI54:CI55"/>
    <mergeCell ref="CJ54:CJ55"/>
    <mergeCell ref="CL54:CL55"/>
    <mergeCell ref="BL54:BL55"/>
    <mergeCell ref="BM54:BM55"/>
    <mergeCell ref="BN54:BN55"/>
    <mergeCell ref="BA54:BA55"/>
    <mergeCell ref="BB54:BB55"/>
    <mergeCell ref="BD54:BD55"/>
    <mergeCell ref="BE54:BE55"/>
    <mergeCell ref="BF54:BF55"/>
    <mergeCell ref="BG54:BG55"/>
    <mergeCell ref="BS54:BS55"/>
    <mergeCell ref="BT54:BT55"/>
    <mergeCell ref="BU54:BU55"/>
    <mergeCell ref="BH54:BH55"/>
    <mergeCell ref="BJ54:BJ55"/>
    <mergeCell ref="BK54:BK55"/>
    <mergeCell ref="T56:T58"/>
    <mergeCell ref="W56:W58"/>
    <mergeCell ref="Z56:Z58"/>
    <mergeCell ref="AA56:AA58"/>
    <mergeCell ref="AC56:AC58"/>
    <mergeCell ref="AD56:AD58"/>
    <mergeCell ref="F56:F58"/>
    <mergeCell ref="G56:O56"/>
    <mergeCell ref="P56:P58"/>
    <mergeCell ref="Q56:Q58"/>
    <mergeCell ref="R56:R58"/>
    <mergeCell ref="S56:S58"/>
    <mergeCell ref="AK56:AK58"/>
    <mergeCell ref="AL56:AL58"/>
    <mergeCell ref="AM56:AM58"/>
    <mergeCell ref="AN56:AN58"/>
    <mergeCell ref="AO56:AO58"/>
    <mergeCell ref="AP56:AP58"/>
    <mergeCell ref="AE56:AE58"/>
    <mergeCell ref="AF56:AF58"/>
    <mergeCell ref="AG56:AG58"/>
    <mergeCell ref="AH56:AH58"/>
    <mergeCell ref="AI56:AI58"/>
    <mergeCell ref="AJ56:AJ58"/>
    <mergeCell ref="AY56:AY58"/>
    <mergeCell ref="AZ56:AZ58"/>
    <mergeCell ref="BA56:BA58"/>
    <mergeCell ref="BB56:BB58"/>
    <mergeCell ref="BD56:BD58"/>
    <mergeCell ref="BE56:BE58"/>
    <mergeCell ref="AR56:AR58"/>
    <mergeCell ref="AS56:AS58"/>
    <mergeCell ref="AT56:AT58"/>
    <mergeCell ref="AU56:AU58"/>
    <mergeCell ref="AV56:AV58"/>
    <mergeCell ref="AX56:AX58"/>
    <mergeCell ref="BM56:BM58"/>
    <mergeCell ref="BN56:BN58"/>
    <mergeCell ref="BP56:BP58"/>
    <mergeCell ref="BQ56:BQ58"/>
    <mergeCell ref="BR56:BR58"/>
    <mergeCell ref="BS56:BS58"/>
    <mergeCell ref="BF56:BF58"/>
    <mergeCell ref="BG56:BG58"/>
    <mergeCell ref="BH56:BH58"/>
    <mergeCell ref="BJ56:BJ58"/>
    <mergeCell ref="BK56:BK58"/>
    <mergeCell ref="BL56:BL58"/>
    <mergeCell ref="CN56:CN58"/>
    <mergeCell ref="G58:O58"/>
    <mergeCell ref="G59:M59"/>
    <mergeCell ref="Q59:CM59"/>
    <mergeCell ref="G60:O60"/>
    <mergeCell ref="P60:W60"/>
    <mergeCell ref="CG56:CG58"/>
    <mergeCell ref="CH56:CH58"/>
    <mergeCell ref="CI56:CI58"/>
    <mergeCell ref="CJ56:CJ58"/>
    <mergeCell ref="CL56:CL58"/>
    <mergeCell ref="CM56:CM58"/>
    <mergeCell ref="BZ56:BZ58"/>
    <mergeCell ref="CA56:CA58"/>
    <mergeCell ref="CB56:CB58"/>
    <mergeCell ref="CC56:CC58"/>
    <mergeCell ref="CD56:CD58"/>
    <mergeCell ref="CF56:CF58"/>
    <mergeCell ref="BT56:BT58"/>
    <mergeCell ref="BU56:BU58"/>
    <mergeCell ref="BV56:BV58"/>
    <mergeCell ref="BW56:BW58"/>
    <mergeCell ref="BX56:BX58"/>
    <mergeCell ref="BY56:BY58"/>
    <mergeCell ref="F70:F71"/>
    <mergeCell ref="G70:O70"/>
    <mergeCell ref="R70:R71"/>
    <mergeCell ref="S70:S71"/>
    <mergeCell ref="W70:W71"/>
    <mergeCell ref="G71:O71"/>
    <mergeCell ref="F68:F69"/>
    <mergeCell ref="G68:O68"/>
    <mergeCell ref="R68:R69"/>
    <mergeCell ref="S68:S69"/>
    <mergeCell ref="T68:T69"/>
    <mergeCell ref="U68:U69"/>
    <mergeCell ref="V68:V69"/>
    <mergeCell ref="W68:W69"/>
    <mergeCell ref="G69:O69"/>
    <mergeCell ref="G109:O109"/>
    <mergeCell ref="P109:W109"/>
    <mergeCell ref="G110:O110"/>
    <mergeCell ref="G102:O102"/>
    <mergeCell ref="P102:W102"/>
    <mergeCell ref="G103:O103"/>
    <mergeCell ref="P98:W98"/>
    <mergeCell ref="G90:O90"/>
    <mergeCell ref="G91:O91"/>
    <mergeCell ref="G92:O92"/>
    <mergeCell ref="G93:O93"/>
    <mergeCell ref="G104:O104"/>
    <mergeCell ref="G111:O111"/>
    <mergeCell ref="U111:U116"/>
    <mergeCell ref="BN111:BN116"/>
    <mergeCell ref="BO111:BO116"/>
    <mergeCell ref="G112:O112"/>
    <mergeCell ref="G113:O113"/>
    <mergeCell ref="G114:O114"/>
    <mergeCell ref="G115:O115"/>
    <mergeCell ref="G116:O116"/>
    <mergeCell ref="G120:O120"/>
    <mergeCell ref="G121:O121"/>
    <mergeCell ref="G122:O122"/>
    <mergeCell ref="G123:O123"/>
    <mergeCell ref="G124:O124"/>
    <mergeCell ref="G117:O117"/>
    <mergeCell ref="P132:T132"/>
    <mergeCell ref="G133:O133"/>
    <mergeCell ref="G134:O134"/>
    <mergeCell ref="P124:T124"/>
    <mergeCell ref="G125:O125"/>
    <mergeCell ref="G126:O126"/>
    <mergeCell ref="G127:O127"/>
    <mergeCell ref="G128:O128"/>
    <mergeCell ref="G129:O129"/>
    <mergeCell ref="P117:W117"/>
    <mergeCell ref="G118:O118"/>
    <mergeCell ref="G119:O119"/>
    <mergeCell ref="G135:O135"/>
    <mergeCell ref="G136:O136"/>
    <mergeCell ref="G137:O137"/>
    <mergeCell ref="G138:O138"/>
    <mergeCell ref="G139:O139"/>
    <mergeCell ref="G140:O140"/>
    <mergeCell ref="G130:O130"/>
    <mergeCell ref="G131:O131"/>
    <mergeCell ref="G132:O132"/>
    <mergeCell ref="AB142:AB143"/>
    <mergeCell ref="BN142:BN143"/>
    <mergeCell ref="BO142:BO143"/>
    <mergeCell ref="G143:O143"/>
    <mergeCell ref="G144:O144"/>
    <mergeCell ref="P140:W140"/>
    <mergeCell ref="G141:O141"/>
    <mergeCell ref="G142:M142"/>
    <mergeCell ref="S142:S143"/>
    <mergeCell ref="U142:U143"/>
    <mergeCell ref="AA142:AA143"/>
    <mergeCell ref="P157:W157"/>
    <mergeCell ref="G158:O158"/>
    <mergeCell ref="Z160:Z168"/>
    <mergeCell ref="AA160:AA165"/>
    <mergeCell ref="AC160:AI160"/>
    <mergeCell ref="AC161:AI161"/>
    <mergeCell ref="F167:U167"/>
    <mergeCell ref="F161:U162"/>
    <mergeCell ref="G152:O152"/>
    <mergeCell ref="G153:M153"/>
    <mergeCell ref="G154:M154"/>
    <mergeCell ref="G155:O155"/>
    <mergeCell ref="G156:O156"/>
    <mergeCell ref="F157:O157"/>
    <mergeCell ref="P155:U155"/>
    <mergeCell ref="CP161:CP162"/>
    <mergeCell ref="AC162:AI162"/>
    <mergeCell ref="AC163:AI163"/>
    <mergeCell ref="AC164:AH164"/>
    <mergeCell ref="AC165:AI165"/>
    <mergeCell ref="AA166:AA168"/>
    <mergeCell ref="AC166:AI166"/>
    <mergeCell ref="AC167:AI167"/>
    <mergeCell ref="AC168:AI168"/>
    <mergeCell ref="G189:AJ189"/>
    <mergeCell ref="G178:AJ178"/>
    <mergeCell ref="G179:AJ179"/>
    <mergeCell ref="G180:AJ180"/>
    <mergeCell ref="G181:AJ181"/>
    <mergeCell ref="G182:AJ182"/>
    <mergeCell ref="G183:AJ183"/>
    <mergeCell ref="CO169:CP169"/>
    <mergeCell ref="F172:AJ172"/>
    <mergeCell ref="G174:AJ174"/>
    <mergeCell ref="G175:AJ175"/>
    <mergeCell ref="G176:AJ176"/>
    <mergeCell ref="G177:AJ177"/>
    <mergeCell ref="CQ104:CR104"/>
    <mergeCell ref="G202:AJ202"/>
    <mergeCell ref="G203:AJ203"/>
    <mergeCell ref="G204:AJ204"/>
    <mergeCell ref="G205:AJ205"/>
    <mergeCell ref="G206:AJ206"/>
    <mergeCell ref="G207:AJ207"/>
    <mergeCell ref="G196:AJ196"/>
    <mergeCell ref="G197:AJ197"/>
    <mergeCell ref="G198:AJ198"/>
    <mergeCell ref="G199:AJ199"/>
    <mergeCell ref="G200:AJ200"/>
    <mergeCell ref="G201:AJ201"/>
    <mergeCell ref="G190:AJ190"/>
    <mergeCell ref="G191:AJ191"/>
    <mergeCell ref="G192:AJ192"/>
    <mergeCell ref="G193:AJ193"/>
    <mergeCell ref="G194:AJ194"/>
    <mergeCell ref="G195:AJ195"/>
    <mergeCell ref="G184:AJ184"/>
    <mergeCell ref="G185:AJ185"/>
    <mergeCell ref="G186:AJ186"/>
    <mergeCell ref="G187:AJ187"/>
    <mergeCell ref="G188:AJ188"/>
  </mergeCells>
  <printOptions horizontalCentered="1"/>
  <pageMargins left="0.15748031496062992" right="0.15748031496062992" top="0.19685039370078741" bottom="0.15748031496062992" header="0.31496062992125984" footer="0.15748031496062992"/>
  <pageSetup paperSize="9" scale="75" orientation="landscape" horizontalDpi="200" verticalDpi="200" r:id="rId1"/>
  <headerFooter scaleWithDoc="0"/>
</worksheet>
</file>

<file path=xl/worksheets/sheet6.xml><?xml version="1.0" encoding="utf-8"?>
<worksheet xmlns="http://schemas.openxmlformats.org/spreadsheetml/2006/main" xmlns:r="http://schemas.openxmlformats.org/officeDocument/2006/relationships">
  <dimension ref="A1:AZ246"/>
  <sheetViews>
    <sheetView view="pageBreakPreview" zoomScaleSheetLayoutView="100" workbookViewId="0">
      <selection activeCell="AT1" sqref="AT1"/>
    </sheetView>
  </sheetViews>
  <sheetFormatPr defaultRowHeight="15"/>
  <cols>
    <col min="1" max="1" width="27.28515625" style="1947" customWidth="1"/>
    <col min="2" max="15" width="3.140625" style="1967" customWidth="1"/>
    <col min="16" max="16" width="3.140625" style="1952" customWidth="1"/>
    <col min="17" max="17" width="4.85546875" style="1952" customWidth="1"/>
    <col min="18" max="19" width="3.140625" style="1952" customWidth="1"/>
    <col min="20" max="20" width="7.85546875" style="1952" customWidth="1"/>
    <col min="21" max="21" width="6.85546875" customWidth="1"/>
    <col min="22" max="22" width="5.5703125" customWidth="1"/>
    <col min="23" max="23" width="3.140625" customWidth="1"/>
    <col min="24" max="24" width="5.140625" customWidth="1"/>
    <col min="25" max="25" width="5.85546875" customWidth="1"/>
    <col min="26" max="26" width="6.28515625" customWidth="1"/>
    <col min="27" max="27" width="5.85546875" customWidth="1"/>
    <col min="28" max="28" width="6.28515625" customWidth="1"/>
    <col min="29" max="29" width="7" customWidth="1"/>
    <col min="30" max="30" width="12.42578125" customWidth="1"/>
    <col min="31" max="31" width="0.140625" hidden="1" customWidth="1"/>
    <col min="32" max="44" width="3.140625" hidden="1" customWidth="1"/>
  </cols>
  <sheetData>
    <row r="1" spans="1:52" ht="320.25" customHeight="1">
      <c r="A1" s="1938" t="s">
        <v>467</v>
      </c>
      <c r="B1" s="1939" t="s">
        <v>533</v>
      </c>
      <c r="C1" s="1939" t="s">
        <v>469</v>
      </c>
      <c r="D1" s="1939" t="s">
        <v>470</v>
      </c>
      <c r="E1" s="1939" t="s">
        <v>534</v>
      </c>
      <c r="F1" s="1939" t="s">
        <v>472</v>
      </c>
      <c r="G1" s="1940" t="s">
        <v>473</v>
      </c>
      <c r="H1" s="1939" t="s">
        <v>474</v>
      </c>
      <c r="I1" s="1939" t="s">
        <v>475</v>
      </c>
      <c r="J1" s="1939" t="s">
        <v>476</v>
      </c>
      <c r="K1" s="1940" t="s">
        <v>477</v>
      </c>
      <c r="L1" s="1939" t="s">
        <v>478</v>
      </c>
      <c r="M1" s="1940" t="s">
        <v>479</v>
      </c>
      <c r="N1" s="1941" t="s">
        <v>480</v>
      </c>
      <c r="O1" s="1941" t="s">
        <v>481</v>
      </c>
      <c r="P1" s="1940" t="s">
        <v>482</v>
      </c>
      <c r="Q1" s="1942" t="s">
        <v>483</v>
      </c>
      <c r="R1" s="1939" t="s">
        <v>484</v>
      </c>
      <c r="S1" s="1941" t="s">
        <v>485</v>
      </c>
      <c r="T1" s="1941" t="s">
        <v>486</v>
      </c>
      <c r="U1" s="1943" t="s">
        <v>487</v>
      </c>
      <c r="V1" s="1943" t="s">
        <v>488</v>
      </c>
      <c r="W1" s="1943" t="s">
        <v>489</v>
      </c>
      <c r="X1" s="1943" t="s">
        <v>490</v>
      </c>
      <c r="Y1" s="1944" t="s">
        <v>491</v>
      </c>
      <c r="Z1" s="1944" t="s">
        <v>492</v>
      </c>
      <c r="AA1" s="1944" t="s">
        <v>493</v>
      </c>
      <c r="AB1" s="1944" t="s">
        <v>494</v>
      </c>
      <c r="AC1" s="1944" t="s">
        <v>495</v>
      </c>
      <c r="AD1" s="1944" t="s">
        <v>496</v>
      </c>
      <c r="AE1" s="1944"/>
      <c r="AF1" s="1944"/>
      <c r="AG1" s="1944"/>
      <c r="AH1" s="1945"/>
      <c r="AI1" s="1946"/>
      <c r="AJ1" s="1946"/>
      <c r="AK1" s="1946"/>
      <c r="AL1" s="1946"/>
      <c r="AM1" s="1944"/>
      <c r="AN1" s="1944"/>
      <c r="AO1" s="1945"/>
      <c r="AP1" s="1946"/>
      <c r="AQ1" s="1946"/>
      <c r="AR1" s="1946"/>
      <c r="AS1" s="1947"/>
      <c r="AT1" s="1947"/>
      <c r="AU1" s="1947"/>
      <c r="AV1" s="1947"/>
      <c r="AW1" s="1947"/>
      <c r="AX1" s="1947"/>
      <c r="AY1" s="1947"/>
      <c r="AZ1" s="1947"/>
    </row>
    <row r="2" spans="1:52" ht="15" customHeight="1">
      <c r="A2" s="1948" t="s">
        <v>519</v>
      </c>
      <c r="B2" s="1949" t="s">
        <v>421</v>
      </c>
      <c r="C2" s="1949" t="s">
        <v>421</v>
      </c>
      <c r="D2" s="1949" t="s">
        <v>421</v>
      </c>
      <c r="E2" s="1949" t="s">
        <v>421</v>
      </c>
      <c r="F2" s="1949" t="s">
        <v>421</v>
      </c>
      <c r="G2" s="1949" t="s">
        <v>421</v>
      </c>
      <c r="H2" s="1949" t="s">
        <v>421</v>
      </c>
      <c r="I2" s="1949"/>
      <c r="J2" s="1949" t="s">
        <v>421</v>
      </c>
      <c r="K2" s="1949"/>
      <c r="L2" s="1949"/>
      <c r="M2" s="1968"/>
      <c r="N2" s="1968"/>
      <c r="O2" s="1969"/>
      <c r="P2" s="1970"/>
      <c r="Q2" s="1970"/>
      <c r="R2" s="1970"/>
      <c r="S2" s="1970"/>
      <c r="T2" s="1951"/>
      <c r="U2" s="1973"/>
      <c r="V2" s="1973"/>
      <c r="W2" s="1972"/>
      <c r="X2" s="1970"/>
      <c r="Y2" s="1970"/>
      <c r="Z2" s="1970"/>
      <c r="AA2" s="1970"/>
      <c r="AB2" s="1970"/>
      <c r="AC2" s="1970"/>
      <c r="AD2" s="1970"/>
      <c r="AE2" s="1970"/>
      <c r="AF2" s="1970"/>
      <c r="AG2" s="1970"/>
      <c r="AH2" s="1952"/>
      <c r="AI2" s="1952"/>
      <c r="AJ2" s="1952"/>
      <c r="AK2" s="1952"/>
      <c r="AL2" s="1952"/>
      <c r="AM2" s="1952"/>
      <c r="AN2" s="1952"/>
      <c r="AO2" s="1952"/>
      <c r="AP2" s="1952"/>
      <c r="AQ2" s="1952"/>
      <c r="AR2" s="1952"/>
    </row>
    <row r="3" spans="1:52" ht="24.75" customHeight="1">
      <c r="A3" s="1948" t="s">
        <v>520</v>
      </c>
      <c r="B3" s="1949" t="s">
        <v>421</v>
      </c>
      <c r="C3" s="1949" t="s">
        <v>421</v>
      </c>
      <c r="D3" s="1949" t="s">
        <v>421</v>
      </c>
      <c r="E3" s="1949" t="s">
        <v>421</v>
      </c>
      <c r="F3" s="1949" t="s">
        <v>421</v>
      </c>
      <c r="G3" s="1949" t="s">
        <v>421</v>
      </c>
      <c r="H3" s="1949" t="s">
        <v>421</v>
      </c>
      <c r="I3" s="1949"/>
      <c r="J3" s="1949" t="s">
        <v>421</v>
      </c>
      <c r="K3" s="1949"/>
      <c r="L3" s="1949"/>
      <c r="M3" s="1968"/>
      <c r="N3" s="1968"/>
      <c r="O3" s="1971"/>
      <c r="P3" s="1951"/>
      <c r="Q3" s="1951"/>
      <c r="R3" s="1951"/>
      <c r="S3" s="1951"/>
      <c r="T3" s="1951"/>
      <c r="U3" s="1973"/>
      <c r="V3" s="1973"/>
      <c r="W3" s="1951"/>
      <c r="X3" s="1951"/>
      <c r="Y3" s="1951"/>
      <c r="Z3" s="1951"/>
      <c r="AA3" s="1951"/>
      <c r="AB3" s="1951"/>
      <c r="AC3" s="1951"/>
      <c r="AD3" s="1951"/>
      <c r="AE3" s="1951"/>
      <c r="AF3" s="1951"/>
      <c r="AG3" s="1951"/>
      <c r="AH3" s="1952"/>
      <c r="AI3" s="1952"/>
      <c r="AJ3" s="1952"/>
      <c r="AK3" s="1952"/>
      <c r="AL3" s="1952"/>
      <c r="AM3" s="1952"/>
      <c r="AN3" s="1952"/>
      <c r="AO3" s="1952"/>
      <c r="AP3" s="1952"/>
      <c r="AQ3" s="1952"/>
      <c r="AR3" s="1952"/>
    </row>
    <row r="4" spans="1:52" ht="26.25" customHeight="1">
      <c r="A4" s="1948" t="s">
        <v>521</v>
      </c>
      <c r="B4" s="1949" t="s">
        <v>421</v>
      </c>
      <c r="C4" s="1949" t="s">
        <v>421</v>
      </c>
      <c r="D4" s="1949" t="s">
        <v>421</v>
      </c>
      <c r="E4" s="1949" t="s">
        <v>421</v>
      </c>
      <c r="F4" s="1949" t="s">
        <v>421</v>
      </c>
      <c r="G4" s="1949" t="s">
        <v>421</v>
      </c>
      <c r="H4" s="1949" t="s">
        <v>421</v>
      </c>
      <c r="I4" s="1949"/>
      <c r="J4" s="1949" t="s">
        <v>421</v>
      </c>
      <c r="K4" s="1949"/>
      <c r="L4" s="1949"/>
      <c r="M4" s="1968"/>
      <c r="N4" s="1968"/>
      <c r="O4" s="1971"/>
      <c r="P4" s="1951"/>
      <c r="Q4" s="1951"/>
      <c r="R4" s="1951"/>
      <c r="S4" s="1951"/>
      <c r="T4" s="1951"/>
      <c r="U4" s="1973"/>
      <c r="V4" s="1951"/>
      <c r="W4" s="1951"/>
      <c r="X4" s="1951"/>
      <c r="Y4" s="1951"/>
      <c r="Z4" s="1951"/>
      <c r="AA4" s="1951"/>
      <c r="AB4" s="1951"/>
      <c r="AC4" s="1951"/>
      <c r="AD4" s="1951"/>
      <c r="AE4" s="1951"/>
      <c r="AF4" s="1951"/>
      <c r="AG4" s="1951"/>
      <c r="AH4" s="1952"/>
      <c r="AI4" s="1952"/>
      <c r="AJ4" s="1952"/>
      <c r="AK4" s="1952"/>
      <c r="AL4" s="1952"/>
      <c r="AM4" s="1952"/>
      <c r="AN4" s="1952"/>
      <c r="AO4" s="1952"/>
      <c r="AP4" s="1952"/>
      <c r="AQ4" s="1952"/>
      <c r="AR4" s="1952"/>
    </row>
    <row r="5" spans="1:52" ht="15" customHeight="1">
      <c r="A5" s="1948" t="s">
        <v>522</v>
      </c>
      <c r="B5" s="1949" t="s">
        <v>421</v>
      </c>
      <c r="C5" s="1949" t="s">
        <v>421</v>
      </c>
      <c r="D5" s="1949" t="s">
        <v>421</v>
      </c>
      <c r="E5" s="1949" t="s">
        <v>421</v>
      </c>
      <c r="F5" s="1949" t="s">
        <v>421</v>
      </c>
      <c r="G5" s="1949" t="s">
        <v>421</v>
      </c>
      <c r="H5" s="1949" t="s">
        <v>421</v>
      </c>
      <c r="I5" s="1949" t="s">
        <v>421</v>
      </c>
      <c r="J5" s="1949" t="s">
        <v>421</v>
      </c>
      <c r="K5" s="1949"/>
      <c r="L5" s="1949"/>
      <c r="M5" s="1968"/>
      <c r="N5" s="1968"/>
      <c r="O5" s="1971"/>
      <c r="P5" s="1951"/>
      <c r="Q5" s="1951"/>
      <c r="R5" s="1951"/>
      <c r="S5" s="1951"/>
      <c r="T5" s="1951"/>
      <c r="U5" s="1951"/>
      <c r="V5" s="1951"/>
      <c r="W5" s="1951"/>
      <c r="X5" s="1951"/>
      <c r="Y5" s="1951"/>
      <c r="Z5" s="1951"/>
      <c r="AA5" s="1951"/>
      <c r="AB5" s="1951"/>
      <c r="AC5" s="1951"/>
      <c r="AD5" s="1951"/>
      <c r="AE5" s="1951"/>
      <c r="AF5" s="1951"/>
      <c r="AG5" s="1951"/>
      <c r="AH5" s="1952"/>
      <c r="AI5" s="1952"/>
      <c r="AJ5" s="1952"/>
      <c r="AK5" s="1952"/>
      <c r="AL5" s="1952"/>
      <c r="AM5" s="1952"/>
      <c r="AN5" s="1952"/>
      <c r="AO5" s="1952"/>
      <c r="AP5" s="1952"/>
      <c r="AQ5" s="1952"/>
      <c r="AR5" s="1952"/>
    </row>
    <row r="6" spans="1:52" ht="36.75" customHeight="1">
      <c r="A6" s="1948" t="s">
        <v>523</v>
      </c>
      <c r="B6" s="1949" t="s">
        <v>421</v>
      </c>
      <c r="C6" s="1949" t="s">
        <v>421</v>
      </c>
      <c r="D6" s="1949" t="s">
        <v>421</v>
      </c>
      <c r="E6" s="1949" t="s">
        <v>421</v>
      </c>
      <c r="F6" s="1949" t="s">
        <v>421</v>
      </c>
      <c r="G6" s="1949" t="s">
        <v>421</v>
      </c>
      <c r="H6" s="1949" t="s">
        <v>421</v>
      </c>
      <c r="I6" s="1949"/>
      <c r="J6" s="1949" t="s">
        <v>421</v>
      </c>
      <c r="K6" s="1949"/>
      <c r="L6" s="1949"/>
      <c r="M6" s="1949"/>
      <c r="N6" s="1949"/>
      <c r="O6" s="1949"/>
      <c r="P6" s="1949" t="s">
        <v>421</v>
      </c>
      <c r="Q6" s="1949" t="s">
        <v>421</v>
      </c>
      <c r="R6" s="1949"/>
      <c r="S6" s="1950"/>
      <c r="T6" s="1949" t="s">
        <v>421</v>
      </c>
      <c r="U6" s="1950"/>
      <c r="V6" s="1950"/>
      <c r="W6" s="1950"/>
      <c r="X6" s="1950"/>
      <c r="Y6" s="1949" t="s">
        <v>421</v>
      </c>
      <c r="Z6" s="1950"/>
      <c r="AA6" s="1950"/>
      <c r="AB6" s="1949" t="s">
        <v>421</v>
      </c>
      <c r="AC6" s="1950"/>
      <c r="AD6" s="1950"/>
      <c r="AE6" s="1950"/>
      <c r="AF6" s="1950"/>
      <c r="AG6" s="1951"/>
      <c r="AH6" s="1952"/>
      <c r="AI6" s="1952"/>
      <c r="AJ6" s="1952"/>
      <c r="AK6" s="1952"/>
      <c r="AL6" s="1952"/>
      <c r="AM6" s="1952"/>
      <c r="AN6" s="1952"/>
      <c r="AO6" s="1952"/>
      <c r="AP6" s="1952"/>
      <c r="AQ6" s="1952"/>
      <c r="AR6" s="1952"/>
    </row>
    <row r="7" spans="1:52" ht="29.25" customHeight="1">
      <c r="A7" s="1948" t="s">
        <v>524</v>
      </c>
      <c r="B7" s="1949" t="s">
        <v>421</v>
      </c>
      <c r="C7" s="1949" t="s">
        <v>421</v>
      </c>
      <c r="D7" s="1949" t="s">
        <v>421</v>
      </c>
      <c r="E7" s="1949" t="s">
        <v>421</v>
      </c>
      <c r="F7" s="1949" t="s">
        <v>421</v>
      </c>
      <c r="G7" s="1949" t="s">
        <v>421</v>
      </c>
      <c r="H7" s="1949" t="s">
        <v>421</v>
      </c>
      <c r="I7" s="1949"/>
      <c r="J7" s="1949" t="s">
        <v>421</v>
      </c>
      <c r="K7" s="1949"/>
      <c r="L7" s="1949"/>
      <c r="M7" s="1949" t="s">
        <v>421</v>
      </c>
      <c r="N7" s="1949" t="s">
        <v>421</v>
      </c>
      <c r="O7" s="1949"/>
      <c r="P7" s="1949"/>
      <c r="Q7" s="1949" t="s">
        <v>421</v>
      </c>
      <c r="R7" s="1949"/>
      <c r="S7" s="1949"/>
      <c r="T7" s="1949"/>
      <c r="U7" s="1949" t="s">
        <v>421</v>
      </c>
      <c r="V7" s="1949" t="s">
        <v>421</v>
      </c>
      <c r="W7" s="1949"/>
      <c r="X7" s="1950"/>
      <c r="Y7" s="1949"/>
      <c r="Z7" s="1949"/>
      <c r="AA7" s="1950"/>
      <c r="AB7" s="1949"/>
      <c r="AC7" s="1950"/>
      <c r="AD7" s="1949" t="s">
        <v>421</v>
      </c>
      <c r="AE7" s="1950"/>
      <c r="AF7" s="1949"/>
      <c r="AG7" s="1951"/>
      <c r="AH7" s="1952"/>
      <c r="AI7" s="1952"/>
      <c r="AJ7" s="1952"/>
      <c r="AK7" s="1952"/>
      <c r="AL7" s="1952"/>
      <c r="AM7" s="1952"/>
      <c r="AN7" s="1952"/>
      <c r="AO7" s="1952"/>
      <c r="AP7" s="1952"/>
      <c r="AQ7" s="1952"/>
      <c r="AR7" s="1952"/>
    </row>
    <row r="8" spans="1:52" ht="36" customHeight="1">
      <c r="A8" s="1948" t="s">
        <v>525</v>
      </c>
      <c r="B8" s="1949"/>
      <c r="C8" s="1949"/>
      <c r="D8" s="1949"/>
      <c r="E8" s="1949"/>
      <c r="F8" s="1949"/>
      <c r="G8" s="1949"/>
      <c r="H8" s="1949"/>
      <c r="I8" s="1949"/>
      <c r="J8" s="1949" t="s">
        <v>421</v>
      </c>
      <c r="K8" s="1949"/>
      <c r="L8" s="1949"/>
      <c r="M8" s="1949" t="s">
        <v>421</v>
      </c>
      <c r="N8" s="1949" t="s">
        <v>421</v>
      </c>
      <c r="O8" s="1949" t="s">
        <v>421</v>
      </c>
      <c r="P8" s="1949"/>
      <c r="Q8" s="1949" t="s">
        <v>421</v>
      </c>
      <c r="R8" s="1949"/>
      <c r="S8" s="1950"/>
      <c r="T8" s="1949" t="s">
        <v>421</v>
      </c>
      <c r="U8" s="1949" t="s">
        <v>421</v>
      </c>
      <c r="V8" s="1949" t="s">
        <v>421</v>
      </c>
      <c r="W8" s="1949" t="s">
        <v>421</v>
      </c>
      <c r="X8" s="1949" t="s">
        <v>421</v>
      </c>
      <c r="Y8" s="1949"/>
      <c r="Z8" s="1949" t="s">
        <v>421</v>
      </c>
      <c r="AA8" s="1949"/>
      <c r="AB8" s="1949" t="s">
        <v>421</v>
      </c>
      <c r="AC8" s="1949"/>
      <c r="AD8" s="1949" t="s">
        <v>421</v>
      </c>
      <c r="AE8" s="1949"/>
      <c r="AF8" s="1949"/>
      <c r="AG8" s="1951"/>
      <c r="AH8" s="1952"/>
      <c r="AI8" s="1952"/>
      <c r="AJ8" s="1952"/>
      <c r="AK8" s="1952"/>
      <c r="AL8" s="1952"/>
      <c r="AM8" s="1952"/>
      <c r="AN8" s="1952"/>
      <c r="AO8" s="1952"/>
      <c r="AP8" s="1952"/>
      <c r="AQ8" s="1952"/>
      <c r="AR8" s="1952"/>
    </row>
    <row r="9" spans="1:52">
      <c r="A9" s="1948" t="s">
        <v>526</v>
      </c>
      <c r="B9" s="1949" t="s">
        <v>421</v>
      </c>
      <c r="C9" s="1949" t="s">
        <v>421</v>
      </c>
      <c r="D9" s="1949" t="s">
        <v>421</v>
      </c>
      <c r="E9" s="1949" t="s">
        <v>421</v>
      </c>
      <c r="F9" s="1949" t="s">
        <v>421</v>
      </c>
      <c r="G9" s="1949" t="s">
        <v>421</v>
      </c>
      <c r="H9" s="1949" t="s">
        <v>421</v>
      </c>
      <c r="I9" s="1949"/>
      <c r="J9" s="1949" t="s">
        <v>421</v>
      </c>
      <c r="K9" s="1949" t="s">
        <v>421</v>
      </c>
      <c r="L9" s="1949" t="s">
        <v>421</v>
      </c>
      <c r="M9" s="1949" t="s">
        <v>421</v>
      </c>
      <c r="N9" s="1949" t="s">
        <v>421</v>
      </c>
      <c r="O9" s="1949" t="s">
        <v>421</v>
      </c>
      <c r="P9" s="1949"/>
      <c r="Q9" s="1949" t="s">
        <v>421</v>
      </c>
      <c r="R9" s="1949"/>
      <c r="S9" s="1949" t="s">
        <v>421</v>
      </c>
      <c r="T9" s="1950"/>
      <c r="U9" s="1949" t="s">
        <v>421</v>
      </c>
      <c r="V9" s="1949" t="s">
        <v>421</v>
      </c>
      <c r="W9" s="1949" t="s">
        <v>421</v>
      </c>
      <c r="X9" s="1949" t="s">
        <v>421</v>
      </c>
      <c r="Y9" s="1949" t="s">
        <v>421</v>
      </c>
      <c r="Z9" s="1949" t="s">
        <v>421</v>
      </c>
      <c r="AA9" s="1949" t="s">
        <v>421</v>
      </c>
      <c r="AB9" s="1949"/>
      <c r="AC9" s="1949"/>
      <c r="AD9" s="1949"/>
      <c r="AE9" s="1949"/>
      <c r="AF9" s="1949"/>
      <c r="AG9" s="1951"/>
      <c r="AH9" s="1952"/>
      <c r="AI9" s="1952"/>
      <c r="AJ9" s="1952"/>
      <c r="AK9" s="1952"/>
      <c r="AL9" s="1952"/>
      <c r="AM9" s="1952"/>
      <c r="AN9" s="1952"/>
      <c r="AO9" s="1952"/>
      <c r="AP9" s="1952"/>
      <c r="AQ9" s="1952"/>
      <c r="AR9" s="1952"/>
    </row>
    <row r="10" spans="1:52">
      <c r="A10" s="1948" t="s">
        <v>527</v>
      </c>
      <c r="B10" s="1949" t="s">
        <v>421</v>
      </c>
      <c r="C10" s="1949" t="s">
        <v>421</v>
      </c>
      <c r="D10" s="1949" t="s">
        <v>421</v>
      </c>
      <c r="E10" s="1949" t="s">
        <v>421</v>
      </c>
      <c r="F10" s="1949" t="s">
        <v>421</v>
      </c>
      <c r="G10" s="1949" t="s">
        <v>421</v>
      </c>
      <c r="H10" s="1949" t="s">
        <v>421</v>
      </c>
      <c r="I10" s="1949"/>
      <c r="J10" s="1949" t="s">
        <v>421</v>
      </c>
      <c r="K10" s="1949" t="s">
        <v>421</v>
      </c>
      <c r="L10" s="1949" t="s">
        <v>421</v>
      </c>
      <c r="M10" s="1949" t="s">
        <v>421</v>
      </c>
      <c r="N10" s="1949" t="s">
        <v>421</v>
      </c>
      <c r="O10" s="1949" t="s">
        <v>421</v>
      </c>
      <c r="P10" s="1949"/>
      <c r="Q10" s="1949" t="s">
        <v>421</v>
      </c>
      <c r="R10" s="1949"/>
      <c r="S10" s="1949" t="s">
        <v>421</v>
      </c>
      <c r="T10" s="1950"/>
      <c r="U10" s="1949" t="s">
        <v>421</v>
      </c>
      <c r="V10" s="1949" t="s">
        <v>421</v>
      </c>
      <c r="W10" s="1949" t="s">
        <v>421</v>
      </c>
      <c r="X10" s="1949" t="s">
        <v>421</v>
      </c>
      <c r="Y10" s="1949" t="s">
        <v>421</v>
      </c>
      <c r="Z10" s="1949" t="s">
        <v>421</v>
      </c>
      <c r="AA10" s="1949" t="s">
        <v>421</v>
      </c>
      <c r="AB10" s="1949"/>
      <c r="AC10" s="1949"/>
      <c r="AD10" s="1949"/>
      <c r="AE10" s="1949"/>
      <c r="AF10" s="1949"/>
      <c r="AG10" s="1951"/>
      <c r="AH10" s="1952"/>
      <c r="AI10" s="1952"/>
      <c r="AJ10" s="1952"/>
      <c r="AK10" s="1952"/>
      <c r="AL10" s="1952"/>
      <c r="AM10" s="1952"/>
      <c r="AN10" s="1952"/>
      <c r="AO10" s="1952"/>
      <c r="AP10" s="1952"/>
      <c r="AQ10" s="1952"/>
      <c r="AR10" s="1952"/>
    </row>
    <row r="11" spans="1:52">
      <c r="A11" s="1948" t="s">
        <v>528</v>
      </c>
      <c r="B11" s="1949" t="s">
        <v>421</v>
      </c>
      <c r="C11" s="1949" t="s">
        <v>421</v>
      </c>
      <c r="D11" s="1949" t="s">
        <v>421</v>
      </c>
      <c r="E11" s="1949" t="s">
        <v>421</v>
      </c>
      <c r="F11" s="1949" t="s">
        <v>421</v>
      </c>
      <c r="G11" s="1949" t="s">
        <v>421</v>
      </c>
      <c r="H11" s="1949" t="s">
        <v>421</v>
      </c>
      <c r="I11" s="1949"/>
      <c r="J11" s="1949" t="s">
        <v>421</v>
      </c>
      <c r="K11" s="1949" t="s">
        <v>421</v>
      </c>
      <c r="L11" s="1949" t="s">
        <v>421</v>
      </c>
      <c r="M11" s="1949" t="s">
        <v>421</v>
      </c>
      <c r="N11" s="1949" t="s">
        <v>421</v>
      </c>
      <c r="O11" s="1949" t="s">
        <v>421</v>
      </c>
      <c r="P11" s="1949"/>
      <c r="Q11" s="1949" t="s">
        <v>421</v>
      </c>
      <c r="R11" s="1949"/>
      <c r="S11" s="1949" t="s">
        <v>421</v>
      </c>
      <c r="T11" s="1950"/>
      <c r="U11" s="1949" t="s">
        <v>421</v>
      </c>
      <c r="V11" s="1949" t="s">
        <v>421</v>
      </c>
      <c r="W11" s="1949" t="s">
        <v>421</v>
      </c>
      <c r="X11" s="1949" t="s">
        <v>421</v>
      </c>
      <c r="Y11" s="1949" t="s">
        <v>421</v>
      </c>
      <c r="Z11" s="1949" t="s">
        <v>421</v>
      </c>
      <c r="AA11" s="1949" t="s">
        <v>421</v>
      </c>
      <c r="AB11" s="1950"/>
      <c r="AC11" s="1950"/>
      <c r="AD11" s="1950"/>
      <c r="AE11" s="1950"/>
      <c r="AF11" s="1950"/>
      <c r="AG11" s="1951"/>
      <c r="AH11" s="1952"/>
      <c r="AI11" s="1952"/>
      <c r="AJ11" s="1952"/>
      <c r="AK11" s="1952"/>
      <c r="AL11" s="1952"/>
      <c r="AM11" s="1952"/>
      <c r="AN11" s="1952"/>
      <c r="AO11" s="1952"/>
      <c r="AP11" s="1952"/>
      <c r="AQ11" s="1952"/>
      <c r="AR11" s="1952"/>
    </row>
    <row r="12" spans="1:52" ht="18" customHeight="1">
      <c r="A12" s="1948" t="s">
        <v>529</v>
      </c>
      <c r="B12" s="1949" t="s">
        <v>421</v>
      </c>
      <c r="C12" s="1949" t="s">
        <v>421</v>
      </c>
      <c r="D12" s="1949" t="s">
        <v>421</v>
      </c>
      <c r="E12" s="1949" t="s">
        <v>421</v>
      </c>
      <c r="F12" s="1949" t="s">
        <v>421</v>
      </c>
      <c r="G12" s="1949" t="s">
        <v>421</v>
      </c>
      <c r="H12" s="1949" t="s">
        <v>421</v>
      </c>
      <c r="I12" s="1949"/>
      <c r="J12" s="1949" t="s">
        <v>421</v>
      </c>
      <c r="K12" s="1949" t="s">
        <v>421</v>
      </c>
      <c r="L12" s="1949" t="s">
        <v>421</v>
      </c>
      <c r="M12" s="1949" t="s">
        <v>421</v>
      </c>
      <c r="N12" s="1949" t="s">
        <v>421</v>
      </c>
      <c r="O12" s="1949" t="s">
        <v>421</v>
      </c>
      <c r="P12" s="1949"/>
      <c r="Q12" s="1949" t="s">
        <v>421</v>
      </c>
      <c r="R12" s="1949"/>
      <c r="S12" s="1949" t="s">
        <v>421</v>
      </c>
      <c r="T12" s="1950"/>
      <c r="U12" s="1949" t="s">
        <v>421</v>
      </c>
      <c r="V12" s="1949" t="s">
        <v>421</v>
      </c>
      <c r="W12" s="1949" t="s">
        <v>421</v>
      </c>
      <c r="X12" s="1949" t="s">
        <v>421</v>
      </c>
      <c r="Y12" s="1949" t="s">
        <v>421</v>
      </c>
      <c r="Z12" s="1949" t="s">
        <v>421</v>
      </c>
      <c r="AA12" s="1949" t="s">
        <v>421</v>
      </c>
      <c r="AB12" s="1950"/>
      <c r="AC12" s="1950"/>
      <c r="AD12" s="1950"/>
      <c r="AE12" s="1950"/>
      <c r="AF12" s="1950"/>
      <c r="AG12" s="1951"/>
      <c r="AH12" s="1952"/>
      <c r="AI12" s="1952"/>
      <c r="AJ12" s="1952"/>
      <c r="AK12" s="1952"/>
      <c r="AL12" s="1952"/>
      <c r="AM12" s="1952"/>
      <c r="AN12" s="1952"/>
      <c r="AO12" s="1952"/>
      <c r="AP12" s="1952"/>
      <c r="AQ12" s="1952"/>
      <c r="AR12" s="1952"/>
    </row>
    <row r="13" spans="1:52" ht="22.5">
      <c r="A13" s="1948" t="s">
        <v>530</v>
      </c>
      <c r="B13" s="1949" t="s">
        <v>421</v>
      </c>
      <c r="C13" s="1949" t="s">
        <v>421</v>
      </c>
      <c r="D13" s="1949" t="s">
        <v>421</v>
      </c>
      <c r="E13" s="1949" t="s">
        <v>421</v>
      </c>
      <c r="F13" s="1949" t="s">
        <v>421</v>
      </c>
      <c r="G13" s="1949" t="s">
        <v>421</v>
      </c>
      <c r="H13" s="1949" t="s">
        <v>421</v>
      </c>
      <c r="I13" s="1949"/>
      <c r="J13" s="1949" t="s">
        <v>421</v>
      </c>
      <c r="K13" s="1949" t="s">
        <v>421</v>
      </c>
      <c r="L13" s="1949" t="s">
        <v>421</v>
      </c>
      <c r="M13" s="1949" t="s">
        <v>421</v>
      </c>
      <c r="N13" s="1949" t="s">
        <v>421</v>
      </c>
      <c r="O13" s="1949" t="s">
        <v>421</v>
      </c>
      <c r="P13" s="1949"/>
      <c r="Q13" s="1949" t="s">
        <v>421</v>
      </c>
      <c r="R13" s="1949"/>
      <c r="S13" s="1949" t="s">
        <v>421</v>
      </c>
      <c r="T13" s="1950"/>
      <c r="U13" s="1949" t="s">
        <v>421</v>
      </c>
      <c r="V13" s="1949" t="s">
        <v>421</v>
      </c>
      <c r="W13" s="1949" t="s">
        <v>421</v>
      </c>
      <c r="X13" s="1949" t="s">
        <v>421</v>
      </c>
      <c r="Y13" s="1949"/>
      <c r="Z13" s="1949"/>
      <c r="AA13" s="1949" t="s">
        <v>421</v>
      </c>
      <c r="AB13" s="1950"/>
      <c r="AC13" s="1950"/>
      <c r="AD13" s="1950"/>
      <c r="AE13" s="1950"/>
      <c r="AF13" s="1950"/>
      <c r="AG13" s="1951"/>
      <c r="AH13" s="1952"/>
      <c r="AI13" s="1952"/>
      <c r="AJ13" s="1952"/>
      <c r="AK13" s="1952"/>
      <c r="AL13" s="1952"/>
      <c r="AM13" s="1952"/>
      <c r="AN13" s="1952"/>
      <c r="AO13" s="1952"/>
      <c r="AP13" s="1952"/>
      <c r="AQ13" s="1952"/>
      <c r="AR13" s="1952"/>
    </row>
    <row r="14" spans="1:52">
      <c r="A14" s="1948" t="s">
        <v>531</v>
      </c>
      <c r="B14" s="1949" t="s">
        <v>421</v>
      </c>
      <c r="C14" s="1949" t="s">
        <v>421</v>
      </c>
      <c r="D14" s="1949" t="s">
        <v>421</v>
      </c>
      <c r="E14" s="1949" t="s">
        <v>421</v>
      </c>
      <c r="F14" s="1949" t="s">
        <v>421</v>
      </c>
      <c r="G14" s="1949" t="s">
        <v>421</v>
      </c>
      <c r="H14" s="1949" t="s">
        <v>421</v>
      </c>
      <c r="I14" s="1949"/>
      <c r="J14" s="1949" t="s">
        <v>421</v>
      </c>
      <c r="K14" s="1949"/>
      <c r="L14" s="1949"/>
      <c r="M14" s="1949" t="s">
        <v>421</v>
      </c>
      <c r="N14" s="1949"/>
      <c r="O14" s="1949" t="s">
        <v>421</v>
      </c>
      <c r="P14" s="1949" t="s">
        <v>421</v>
      </c>
      <c r="Q14" s="1949" t="s">
        <v>421</v>
      </c>
      <c r="R14" s="1949" t="s">
        <v>421</v>
      </c>
      <c r="S14" s="1949"/>
      <c r="T14" s="1950"/>
      <c r="U14" s="1950"/>
      <c r="V14" s="1950"/>
      <c r="W14" s="1950"/>
      <c r="X14" s="1949"/>
      <c r="Y14" s="1950"/>
      <c r="Z14" s="1950"/>
      <c r="AA14" s="1950"/>
      <c r="AB14" s="1950"/>
      <c r="AC14" s="1950"/>
      <c r="AD14" s="1950"/>
      <c r="AE14" s="1950"/>
      <c r="AF14" s="1950"/>
      <c r="AG14" s="1951"/>
      <c r="AH14" s="1952"/>
      <c r="AI14" s="1952"/>
      <c r="AJ14" s="1952"/>
      <c r="AK14" s="1952"/>
      <c r="AL14" s="1952"/>
      <c r="AM14" s="1952"/>
      <c r="AN14" s="1952"/>
      <c r="AO14" s="1952"/>
      <c r="AP14" s="1952"/>
      <c r="AQ14" s="1952"/>
      <c r="AR14" s="1952"/>
    </row>
    <row r="15" spans="1:52" hidden="1">
      <c r="A15" s="1948" t="s">
        <v>510</v>
      </c>
      <c r="B15" s="1949" t="s">
        <v>421</v>
      </c>
      <c r="C15" s="1949" t="s">
        <v>421</v>
      </c>
      <c r="D15" s="1949" t="s">
        <v>421</v>
      </c>
      <c r="E15" s="1949" t="s">
        <v>421</v>
      </c>
      <c r="F15" s="1949" t="s">
        <v>421</v>
      </c>
      <c r="G15" s="1949" t="s">
        <v>421</v>
      </c>
      <c r="H15" s="1949" t="s">
        <v>421</v>
      </c>
      <c r="I15" s="1949"/>
      <c r="J15" s="1949" t="s">
        <v>421</v>
      </c>
      <c r="K15" s="1949"/>
      <c r="L15" s="1949"/>
      <c r="M15" s="1949"/>
      <c r="N15" s="1949" t="s">
        <v>421</v>
      </c>
      <c r="O15" s="1949" t="s">
        <v>421</v>
      </c>
      <c r="P15" s="1949" t="s">
        <v>421</v>
      </c>
      <c r="Q15" s="1949" t="s">
        <v>421</v>
      </c>
      <c r="R15" s="1949" t="s">
        <v>421</v>
      </c>
      <c r="S15" s="1949"/>
      <c r="T15" s="1950"/>
      <c r="U15" s="1950"/>
      <c r="V15" s="1950"/>
      <c r="W15" s="1950"/>
      <c r="X15" s="1949"/>
      <c r="Y15" s="1950"/>
      <c r="Z15" s="1950"/>
      <c r="AA15" s="1950"/>
      <c r="AB15" s="1950"/>
      <c r="AC15" s="1950"/>
      <c r="AD15" s="1950"/>
      <c r="AE15" s="1950"/>
      <c r="AF15" s="1950"/>
      <c r="AG15" s="1951"/>
      <c r="AH15" s="1952"/>
      <c r="AI15" s="1952"/>
      <c r="AJ15" s="1952"/>
      <c r="AK15" s="1952"/>
      <c r="AL15" s="1952"/>
      <c r="AM15" s="1952"/>
      <c r="AN15" s="1952"/>
      <c r="AO15" s="1952"/>
      <c r="AP15" s="1952"/>
      <c r="AQ15" s="1952"/>
      <c r="AR15" s="1952"/>
    </row>
    <row r="16" spans="1:52" ht="22.5" hidden="1">
      <c r="A16" s="1948" t="s">
        <v>511</v>
      </c>
      <c r="B16" s="1949" t="s">
        <v>421</v>
      </c>
      <c r="C16" s="1949" t="s">
        <v>421</v>
      </c>
      <c r="D16" s="1949" t="s">
        <v>421</v>
      </c>
      <c r="E16" s="1949" t="s">
        <v>421</v>
      </c>
      <c r="F16" s="1949" t="s">
        <v>421</v>
      </c>
      <c r="G16" s="1949" t="s">
        <v>421</v>
      </c>
      <c r="H16" s="1949" t="s">
        <v>421</v>
      </c>
      <c r="I16" s="1949"/>
      <c r="J16" s="1949" t="s">
        <v>421</v>
      </c>
      <c r="K16" s="1949" t="s">
        <v>421</v>
      </c>
      <c r="L16" s="1949" t="s">
        <v>421</v>
      </c>
      <c r="M16" s="1949" t="s">
        <v>421</v>
      </c>
      <c r="N16" s="1949" t="s">
        <v>421</v>
      </c>
      <c r="O16" s="1949" t="s">
        <v>421</v>
      </c>
      <c r="P16" s="1949"/>
      <c r="Q16" s="1950"/>
      <c r="R16" s="1949"/>
      <c r="S16" s="1949" t="s">
        <v>421</v>
      </c>
      <c r="T16" s="1950"/>
      <c r="U16" s="1949" t="s">
        <v>421</v>
      </c>
      <c r="V16" s="1950"/>
      <c r="W16" s="1949" t="s">
        <v>421</v>
      </c>
      <c r="X16" s="1949" t="s">
        <v>421</v>
      </c>
      <c r="Y16" s="1950"/>
      <c r="Z16" s="1950"/>
      <c r="AA16" s="1949" t="s">
        <v>421</v>
      </c>
      <c r="AB16" s="1950"/>
      <c r="AC16" s="1950"/>
      <c r="AD16" s="1950"/>
      <c r="AE16" s="1950"/>
      <c r="AF16" s="1950"/>
      <c r="AG16" s="1951"/>
      <c r="AH16" s="1952"/>
      <c r="AI16" s="1952"/>
      <c r="AJ16" s="1952"/>
      <c r="AK16" s="1952"/>
      <c r="AL16" s="1952"/>
      <c r="AM16" s="1952"/>
      <c r="AN16" s="1952"/>
      <c r="AO16" s="1952"/>
      <c r="AP16" s="1952"/>
      <c r="AQ16" s="1952"/>
      <c r="AR16" s="1952"/>
    </row>
    <row r="17" spans="1:44" ht="22.5" hidden="1">
      <c r="A17" s="1948" t="s">
        <v>512</v>
      </c>
      <c r="B17" s="1949" t="s">
        <v>421</v>
      </c>
      <c r="C17" s="1949" t="s">
        <v>421</v>
      </c>
      <c r="D17" s="1949" t="s">
        <v>421</v>
      </c>
      <c r="E17" s="1949" t="s">
        <v>421</v>
      </c>
      <c r="F17" s="1949" t="s">
        <v>421</v>
      </c>
      <c r="G17" s="1949" t="s">
        <v>421</v>
      </c>
      <c r="H17" s="1949" t="s">
        <v>421</v>
      </c>
      <c r="I17" s="1949"/>
      <c r="J17" s="1949" t="s">
        <v>421</v>
      </c>
      <c r="K17" s="1949" t="s">
        <v>421</v>
      </c>
      <c r="L17" s="1949"/>
      <c r="M17" s="1949"/>
      <c r="N17" s="1949"/>
      <c r="O17" s="1953"/>
      <c r="P17" s="1949" t="s">
        <v>421</v>
      </c>
      <c r="Q17" s="1950"/>
      <c r="R17" s="1949"/>
      <c r="S17" s="1949"/>
      <c r="T17" s="1949" t="s">
        <v>421</v>
      </c>
      <c r="U17" s="1950"/>
      <c r="V17" s="1950"/>
      <c r="W17" s="1950"/>
      <c r="X17" s="1949"/>
      <c r="Y17" s="1949" t="s">
        <v>421</v>
      </c>
      <c r="Z17" s="1950"/>
      <c r="AA17" s="1950"/>
      <c r="AB17" s="1949" t="s">
        <v>421</v>
      </c>
      <c r="AC17" s="1950"/>
      <c r="AD17" s="1949" t="s">
        <v>421</v>
      </c>
      <c r="AE17" s="1950"/>
      <c r="AF17" s="1950"/>
      <c r="AG17" s="1951"/>
      <c r="AH17" s="1952"/>
      <c r="AI17" s="1952"/>
      <c r="AJ17" s="1952"/>
      <c r="AK17" s="1952"/>
      <c r="AL17" s="1952"/>
      <c r="AM17" s="1952"/>
      <c r="AN17" s="1952"/>
      <c r="AO17" s="1952"/>
      <c r="AP17" s="1952"/>
      <c r="AQ17" s="1952"/>
      <c r="AR17" s="1952"/>
    </row>
    <row r="18" spans="1:44" ht="56.25" hidden="1">
      <c r="A18" s="1948" t="s">
        <v>513</v>
      </c>
      <c r="B18" s="1949"/>
      <c r="C18" s="1949"/>
      <c r="D18" s="1949"/>
      <c r="E18" s="1949"/>
      <c r="F18" s="1949"/>
      <c r="G18" s="1949"/>
      <c r="H18" s="1949"/>
      <c r="I18" s="1949"/>
      <c r="J18" s="1949" t="s">
        <v>421</v>
      </c>
      <c r="K18" s="1949"/>
      <c r="L18" s="1949"/>
      <c r="M18" s="1949"/>
      <c r="N18" s="1949"/>
      <c r="O18" s="1953"/>
      <c r="P18" s="1949"/>
      <c r="Q18" s="1950"/>
      <c r="R18" s="1949"/>
      <c r="S18" s="1949"/>
      <c r="T18" s="1950"/>
      <c r="U18" s="1950"/>
      <c r="V18" s="1950"/>
      <c r="W18" s="1950"/>
      <c r="X18" s="1949"/>
      <c r="Y18" s="1950"/>
      <c r="Z18" s="1950"/>
      <c r="AA18" s="1950"/>
      <c r="AB18" s="1949" t="s">
        <v>421</v>
      </c>
      <c r="AC18" s="1949" t="s">
        <v>421</v>
      </c>
      <c r="AD18" s="1949" t="s">
        <v>421</v>
      </c>
      <c r="AE18" s="1950"/>
      <c r="AF18" s="1950"/>
      <c r="AG18" s="1951"/>
      <c r="AH18" s="1952"/>
      <c r="AI18" s="1952"/>
      <c r="AJ18" s="1952"/>
      <c r="AK18" s="1952"/>
      <c r="AL18" s="1952"/>
      <c r="AM18" s="1952"/>
      <c r="AN18" s="1952"/>
      <c r="AO18" s="1952"/>
      <c r="AP18" s="1952"/>
      <c r="AQ18" s="1952"/>
      <c r="AR18" s="1952"/>
    </row>
    <row r="19" spans="1:44" ht="33.75" hidden="1">
      <c r="A19" s="1948" t="s">
        <v>514</v>
      </c>
      <c r="B19" s="1949" t="s">
        <v>421</v>
      </c>
      <c r="C19" s="1949" t="s">
        <v>421</v>
      </c>
      <c r="D19" s="1949" t="s">
        <v>421</v>
      </c>
      <c r="E19" s="1949" t="s">
        <v>421</v>
      </c>
      <c r="F19" s="1949" t="s">
        <v>421</v>
      </c>
      <c r="G19" s="1949" t="s">
        <v>421</v>
      </c>
      <c r="H19" s="1949" t="s">
        <v>421</v>
      </c>
      <c r="I19" s="1949"/>
      <c r="J19" s="1949" t="s">
        <v>421</v>
      </c>
      <c r="K19" s="1949" t="s">
        <v>421</v>
      </c>
      <c r="L19" s="1949" t="s">
        <v>421</v>
      </c>
      <c r="M19" s="1949" t="s">
        <v>421</v>
      </c>
      <c r="N19" s="1949" t="s">
        <v>421</v>
      </c>
      <c r="O19" s="1949" t="s">
        <v>421</v>
      </c>
      <c r="P19" s="1949" t="s">
        <v>421</v>
      </c>
      <c r="Q19" s="1949" t="s">
        <v>421</v>
      </c>
      <c r="R19" s="1949" t="s">
        <v>421</v>
      </c>
      <c r="S19" s="1949" t="s">
        <v>421</v>
      </c>
      <c r="T19" s="1949" t="s">
        <v>421</v>
      </c>
      <c r="U19" s="1950"/>
      <c r="V19" s="1950"/>
      <c r="W19" s="1950"/>
      <c r="X19" s="1949"/>
      <c r="Y19" s="1950"/>
      <c r="Z19" s="1950"/>
      <c r="AA19" s="1950"/>
      <c r="AB19" s="1950"/>
      <c r="AC19" s="1950"/>
      <c r="AD19" s="1950"/>
      <c r="AE19" s="1950"/>
      <c r="AF19" s="1950"/>
      <c r="AG19" s="1951"/>
      <c r="AH19" s="1952"/>
      <c r="AI19" s="1952"/>
      <c r="AJ19" s="1952"/>
      <c r="AK19" s="1952"/>
      <c r="AL19" s="1952"/>
      <c r="AM19" s="1952"/>
      <c r="AN19" s="1952"/>
      <c r="AO19" s="1952"/>
      <c r="AP19" s="1952"/>
      <c r="AQ19" s="1952"/>
      <c r="AR19" s="1952"/>
    </row>
    <row r="20" spans="1:44" ht="33.75" hidden="1">
      <c r="A20" s="1948" t="s">
        <v>515</v>
      </c>
      <c r="B20" s="1949" t="s">
        <v>421</v>
      </c>
      <c r="C20" s="1949" t="s">
        <v>421</v>
      </c>
      <c r="D20" s="1949" t="s">
        <v>421</v>
      </c>
      <c r="E20" s="1949" t="s">
        <v>421</v>
      </c>
      <c r="F20" s="1949" t="s">
        <v>421</v>
      </c>
      <c r="G20" s="1949" t="s">
        <v>421</v>
      </c>
      <c r="H20" s="1949" t="s">
        <v>421</v>
      </c>
      <c r="I20" s="1949"/>
      <c r="J20" s="1949" t="s">
        <v>421</v>
      </c>
      <c r="K20" s="1949"/>
      <c r="L20" s="1949"/>
      <c r="M20" s="1949"/>
      <c r="N20" s="1949"/>
      <c r="O20" s="1953"/>
      <c r="P20" s="1949"/>
      <c r="Q20" s="1950"/>
      <c r="R20" s="1949"/>
      <c r="S20" s="1949"/>
      <c r="T20" s="1950"/>
      <c r="U20" s="1949" t="s">
        <v>421</v>
      </c>
      <c r="V20" s="1949" t="s">
        <v>421</v>
      </c>
      <c r="W20" s="1949" t="s">
        <v>421</v>
      </c>
      <c r="X20" s="1949" t="s">
        <v>421</v>
      </c>
      <c r="Y20" s="1949" t="s">
        <v>421</v>
      </c>
      <c r="Z20" s="1949" t="s">
        <v>421</v>
      </c>
      <c r="AA20" s="1949" t="s">
        <v>421</v>
      </c>
      <c r="AB20" s="1949" t="s">
        <v>421</v>
      </c>
      <c r="AC20" s="1949" t="s">
        <v>421</v>
      </c>
      <c r="AD20" s="1949" t="s">
        <v>421</v>
      </c>
      <c r="AE20" s="1950"/>
      <c r="AF20" s="1950"/>
      <c r="AG20" s="1951"/>
      <c r="AH20" s="1952"/>
      <c r="AI20" s="1952"/>
      <c r="AJ20" s="1952"/>
      <c r="AK20" s="1952"/>
      <c r="AL20" s="1952"/>
      <c r="AM20" s="1952"/>
      <c r="AN20" s="1952"/>
      <c r="AO20" s="1952"/>
      <c r="AP20" s="1952"/>
      <c r="AQ20" s="1952"/>
      <c r="AR20" s="1952"/>
    </row>
    <row r="21" spans="1:44" ht="45" hidden="1">
      <c r="A21" s="1954" t="s">
        <v>516</v>
      </c>
      <c r="B21" s="1949" t="s">
        <v>421</v>
      </c>
      <c r="C21" s="1949" t="s">
        <v>421</v>
      </c>
      <c r="D21" s="1949" t="s">
        <v>421</v>
      </c>
      <c r="E21" s="1949" t="s">
        <v>421</v>
      </c>
      <c r="F21" s="1949" t="s">
        <v>421</v>
      </c>
      <c r="G21" s="1949" t="s">
        <v>421</v>
      </c>
      <c r="H21" s="1949" t="s">
        <v>421</v>
      </c>
      <c r="I21" s="1949"/>
      <c r="J21" s="1949" t="s">
        <v>421</v>
      </c>
      <c r="K21" s="1949"/>
      <c r="L21" s="1949"/>
      <c r="M21" s="1949"/>
      <c r="N21" s="1949"/>
      <c r="O21" s="1953"/>
      <c r="P21" s="1949"/>
      <c r="Q21" s="1950"/>
      <c r="R21" s="1949"/>
      <c r="S21" s="1949"/>
      <c r="T21" s="1950"/>
      <c r="U21" s="1950"/>
      <c r="V21" s="1950"/>
      <c r="W21" s="1950"/>
      <c r="X21" s="1949"/>
      <c r="Y21" s="1950"/>
      <c r="Z21" s="1950"/>
      <c r="AA21" s="1950"/>
      <c r="AB21" s="1950"/>
      <c r="AC21" s="1950"/>
      <c r="AD21" s="1950"/>
      <c r="AE21" s="1949" t="s">
        <v>421</v>
      </c>
      <c r="AF21" s="1949" t="s">
        <v>421</v>
      </c>
      <c r="AG21" s="1949" t="s">
        <v>421</v>
      </c>
      <c r="AH21" s="1949" t="s">
        <v>421</v>
      </c>
      <c r="AI21" s="1949" t="s">
        <v>421</v>
      </c>
      <c r="AJ21" s="1949" t="s">
        <v>421</v>
      </c>
      <c r="AK21" s="1949" t="s">
        <v>421</v>
      </c>
      <c r="AL21" s="1952"/>
      <c r="AM21" s="1952"/>
      <c r="AN21" s="1952"/>
      <c r="AO21" s="1952"/>
      <c r="AP21" s="1952"/>
      <c r="AQ21" s="1952"/>
      <c r="AR21" s="1952"/>
    </row>
    <row r="22" spans="1:44" ht="32.25" hidden="1" thickBot="1">
      <c r="A22" s="1955" t="s">
        <v>517</v>
      </c>
      <c r="B22" s="1949" t="s">
        <v>421</v>
      </c>
      <c r="C22" s="1949" t="s">
        <v>421</v>
      </c>
      <c r="D22" s="1949" t="s">
        <v>421</v>
      </c>
      <c r="E22" s="1949" t="s">
        <v>421</v>
      </c>
      <c r="F22" s="1949" t="s">
        <v>421</v>
      </c>
      <c r="G22" s="1949" t="s">
        <v>421</v>
      </c>
      <c r="H22" s="1949" t="s">
        <v>421</v>
      </c>
      <c r="I22" s="1949"/>
      <c r="J22" s="1949" t="s">
        <v>421</v>
      </c>
      <c r="K22" s="1949"/>
      <c r="L22" s="1949"/>
      <c r="M22" s="1949"/>
      <c r="N22" s="1949"/>
      <c r="O22" s="1953"/>
      <c r="P22" s="1949"/>
      <c r="Q22" s="1950"/>
      <c r="R22" s="1949"/>
      <c r="S22" s="1949"/>
      <c r="T22" s="1950"/>
      <c r="U22" s="1950"/>
      <c r="V22" s="1950"/>
      <c r="W22" s="1950"/>
      <c r="X22" s="1949"/>
      <c r="Y22" s="1950"/>
      <c r="Z22" s="1950"/>
      <c r="AA22" s="1950"/>
      <c r="AB22" s="1950"/>
      <c r="AC22" s="1950"/>
      <c r="AD22" s="1950"/>
      <c r="AE22" s="1952"/>
      <c r="AF22" s="1952"/>
      <c r="AG22" s="1952"/>
      <c r="AH22" s="1952"/>
      <c r="AI22" s="1952"/>
      <c r="AJ22" s="1952"/>
      <c r="AK22" s="1952"/>
      <c r="AL22" s="1949" t="s">
        <v>421</v>
      </c>
      <c r="AM22" s="1949" t="s">
        <v>421</v>
      </c>
      <c r="AN22" s="1949" t="s">
        <v>421</v>
      </c>
      <c r="AO22" s="1949" t="s">
        <v>421</v>
      </c>
      <c r="AP22" s="1949" t="s">
        <v>421</v>
      </c>
      <c r="AQ22" s="1949" t="s">
        <v>421</v>
      </c>
      <c r="AR22" s="1949" t="s">
        <v>421</v>
      </c>
    </row>
    <row r="23" spans="1:44" ht="33.75" hidden="1">
      <c r="A23" s="1948" t="s">
        <v>268</v>
      </c>
      <c r="B23" s="1949" t="s">
        <v>421</v>
      </c>
      <c r="C23" s="1949" t="s">
        <v>421</v>
      </c>
      <c r="D23" s="1949" t="s">
        <v>421</v>
      </c>
      <c r="E23" s="1949" t="s">
        <v>421</v>
      </c>
      <c r="F23" s="1949" t="s">
        <v>421</v>
      </c>
      <c r="G23" s="1949" t="s">
        <v>421</v>
      </c>
      <c r="H23" s="1949" t="s">
        <v>421</v>
      </c>
      <c r="I23" s="1949"/>
      <c r="J23" s="1949" t="s">
        <v>421</v>
      </c>
      <c r="K23" s="1949" t="s">
        <v>421</v>
      </c>
      <c r="L23" s="1949" t="s">
        <v>421</v>
      </c>
      <c r="M23" s="1949" t="s">
        <v>421</v>
      </c>
      <c r="N23" s="1949" t="s">
        <v>421</v>
      </c>
      <c r="O23" s="1949" t="s">
        <v>421</v>
      </c>
      <c r="P23" s="1949" t="s">
        <v>421</v>
      </c>
      <c r="Q23" s="1949" t="s">
        <v>421</v>
      </c>
      <c r="R23" s="1949" t="s">
        <v>421</v>
      </c>
      <c r="S23" s="1949" t="s">
        <v>421</v>
      </c>
      <c r="T23" s="1949" t="s">
        <v>421</v>
      </c>
      <c r="U23" s="1950"/>
      <c r="V23" s="1950"/>
      <c r="W23" s="1950"/>
      <c r="X23" s="1949"/>
      <c r="Y23" s="1950"/>
      <c r="Z23" s="1950"/>
      <c r="AA23" s="1950"/>
      <c r="AB23" s="1950"/>
      <c r="AC23" s="1950"/>
      <c r="AD23" s="1950"/>
      <c r="AE23" s="1950"/>
      <c r="AF23" s="1950"/>
      <c r="AG23" s="1951"/>
      <c r="AH23" s="1952"/>
      <c r="AI23" s="1952"/>
      <c r="AJ23" s="1952"/>
      <c r="AK23" s="1952"/>
      <c r="AL23" s="1952"/>
      <c r="AM23" s="1952"/>
      <c r="AN23" s="1952"/>
      <c r="AO23" s="1952"/>
      <c r="AP23" s="1952"/>
      <c r="AQ23" s="1952"/>
      <c r="AR23" s="1952"/>
    </row>
    <row r="24" spans="1:44" ht="33.75" hidden="1">
      <c r="A24" s="1948" t="s">
        <v>269</v>
      </c>
      <c r="B24" s="1949" t="s">
        <v>421</v>
      </c>
      <c r="C24" s="1949" t="s">
        <v>421</v>
      </c>
      <c r="D24" s="1949" t="s">
        <v>421</v>
      </c>
      <c r="E24" s="1949" t="s">
        <v>421</v>
      </c>
      <c r="F24" s="1949" t="s">
        <v>421</v>
      </c>
      <c r="G24" s="1949" t="s">
        <v>421</v>
      </c>
      <c r="H24" s="1949" t="s">
        <v>421</v>
      </c>
      <c r="I24" s="1949"/>
      <c r="J24" s="1949" t="s">
        <v>421</v>
      </c>
      <c r="K24" s="1949"/>
      <c r="L24" s="1949"/>
      <c r="M24" s="1949"/>
      <c r="N24" s="1949"/>
      <c r="O24" s="1953"/>
      <c r="P24" s="1949"/>
      <c r="Q24" s="1950"/>
      <c r="R24" s="1949"/>
      <c r="S24" s="1949"/>
      <c r="T24" s="1950"/>
      <c r="U24" s="1949" t="s">
        <v>421</v>
      </c>
      <c r="V24" s="1949" t="s">
        <v>421</v>
      </c>
      <c r="W24" s="1949" t="s">
        <v>421</v>
      </c>
      <c r="X24" s="1949" t="s">
        <v>421</v>
      </c>
      <c r="Y24" s="1949" t="s">
        <v>421</v>
      </c>
      <c r="Z24" s="1949" t="s">
        <v>421</v>
      </c>
      <c r="AA24" s="1949" t="s">
        <v>421</v>
      </c>
      <c r="AB24" s="1949" t="s">
        <v>421</v>
      </c>
      <c r="AC24" s="1949" t="s">
        <v>421</v>
      </c>
      <c r="AD24" s="1949" t="s">
        <v>421</v>
      </c>
      <c r="AE24" s="1950"/>
      <c r="AF24" s="1950"/>
      <c r="AG24" s="1951"/>
      <c r="AH24" s="1952"/>
      <c r="AI24" s="1952"/>
      <c r="AJ24" s="1952"/>
      <c r="AK24" s="1952"/>
      <c r="AL24" s="1952"/>
      <c r="AM24" s="1952"/>
      <c r="AN24" s="1952"/>
      <c r="AO24" s="1952"/>
      <c r="AP24" s="1952"/>
      <c r="AQ24" s="1952"/>
      <c r="AR24" s="1952"/>
    </row>
    <row r="25" spans="1:44" ht="56.25" hidden="1">
      <c r="A25" s="1948" t="s">
        <v>274</v>
      </c>
      <c r="B25" s="1949" t="s">
        <v>421</v>
      </c>
      <c r="C25" s="1949" t="s">
        <v>421</v>
      </c>
      <c r="D25" s="1949" t="s">
        <v>421</v>
      </c>
      <c r="E25" s="1949" t="s">
        <v>421</v>
      </c>
      <c r="F25" s="1949" t="s">
        <v>421</v>
      </c>
      <c r="G25" s="1949" t="s">
        <v>421</v>
      </c>
      <c r="H25" s="1949" t="s">
        <v>421</v>
      </c>
      <c r="I25" s="1949"/>
      <c r="J25" s="1949" t="s">
        <v>421</v>
      </c>
      <c r="K25" s="1949"/>
      <c r="L25" s="1949"/>
      <c r="M25" s="1949"/>
      <c r="N25" s="1949"/>
      <c r="O25" s="1953"/>
      <c r="P25" s="1949"/>
      <c r="Q25" s="1950"/>
      <c r="R25" s="1949"/>
      <c r="S25" s="1949"/>
      <c r="T25" s="1950"/>
      <c r="U25" s="1950"/>
      <c r="V25" s="1950"/>
      <c r="W25" s="1950"/>
      <c r="X25" s="1949"/>
      <c r="Y25" s="1950"/>
      <c r="Z25" s="1950"/>
      <c r="AA25" s="1950"/>
      <c r="AB25" s="1950"/>
      <c r="AC25" s="1950"/>
      <c r="AD25" s="1950"/>
      <c r="AE25" s="1949" t="s">
        <v>421</v>
      </c>
      <c r="AF25" s="1949" t="s">
        <v>421</v>
      </c>
      <c r="AG25" s="1949" t="s">
        <v>421</v>
      </c>
      <c r="AH25" s="1949" t="s">
        <v>421</v>
      </c>
      <c r="AI25" s="1949" t="s">
        <v>421</v>
      </c>
      <c r="AJ25" s="1949" t="s">
        <v>421</v>
      </c>
      <c r="AK25" s="1949" t="s">
        <v>421</v>
      </c>
      <c r="AL25" s="1952"/>
      <c r="AM25" s="1952"/>
      <c r="AN25" s="1952"/>
      <c r="AO25" s="1952"/>
      <c r="AP25" s="1952"/>
      <c r="AQ25" s="1952"/>
      <c r="AR25" s="1952"/>
    </row>
    <row r="26" spans="1:44" ht="45" hidden="1">
      <c r="A26" s="1948" t="s">
        <v>518</v>
      </c>
      <c r="B26" s="1949" t="s">
        <v>421</v>
      </c>
      <c r="C26" s="1949" t="s">
        <v>421</v>
      </c>
      <c r="D26" s="1949" t="s">
        <v>421</v>
      </c>
      <c r="E26" s="1949" t="s">
        <v>421</v>
      </c>
      <c r="F26" s="1949" t="s">
        <v>421</v>
      </c>
      <c r="G26" s="1949" t="s">
        <v>421</v>
      </c>
      <c r="H26" s="1949" t="s">
        <v>421</v>
      </c>
      <c r="I26" s="1949"/>
      <c r="J26" s="1949" t="s">
        <v>421</v>
      </c>
      <c r="K26" s="1949"/>
      <c r="L26" s="1949"/>
      <c r="M26" s="1949"/>
      <c r="N26" s="1949"/>
      <c r="O26" s="1953"/>
      <c r="P26" s="1949"/>
      <c r="Q26" s="1950"/>
      <c r="R26" s="1949"/>
      <c r="S26" s="1949"/>
      <c r="T26" s="1950"/>
      <c r="U26" s="1950"/>
      <c r="V26" s="1950"/>
      <c r="W26" s="1950"/>
      <c r="X26" s="1949"/>
      <c r="Y26" s="1950"/>
      <c r="Z26" s="1950"/>
      <c r="AA26" s="1950"/>
      <c r="AB26" s="1950"/>
      <c r="AC26" s="1950"/>
      <c r="AD26" s="1950"/>
      <c r="AE26" s="1950"/>
      <c r="AF26" s="1950"/>
      <c r="AG26" s="1951"/>
      <c r="AH26" s="1952"/>
      <c r="AI26" s="1952"/>
      <c r="AJ26" s="1952"/>
      <c r="AK26" s="1952"/>
      <c r="AL26" s="1949" t="s">
        <v>421</v>
      </c>
      <c r="AM26" s="1949" t="s">
        <v>421</v>
      </c>
      <c r="AN26" s="1949" t="s">
        <v>421</v>
      </c>
      <c r="AO26" s="1949" t="s">
        <v>421</v>
      </c>
      <c r="AP26" s="1949" t="s">
        <v>421</v>
      </c>
      <c r="AQ26" s="1949" t="s">
        <v>421</v>
      </c>
      <c r="AR26" s="1949" t="s">
        <v>421</v>
      </c>
    </row>
    <row r="27" spans="1:44" ht="45" hidden="1">
      <c r="A27" s="1948" t="s">
        <v>271</v>
      </c>
      <c r="B27" s="1949" t="s">
        <v>421</v>
      </c>
      <c r="C27" s="1949" t="s">
        <v>421</v>
      </c>
      <c r="D27" s="1949" t="s">
        <v>421</v>
      </c>
      <c r="E27" s="1949" t="s">
        <v>421</v>
      </c>
      <c r="F27" s="1949" t="s">
        <v>421</v>
      </c>
      <c r="G27" s="1949" t="s">
        <v>421</v>
      </c>
      <c r="H27" s="1949" t="s">
        <v>421</v>
      </c>
      <c r="I27" s="1949"/>
      <c r="J27" s="1949" t="s">
        <v>421</v>
      </c>
      <c r="K27" s="1949" t="s">
        <v>421</v>
      </c>
      <c r="L27" s="1949" t="s">
        <v>421</v>
      </c>
      <c r="M27" s="1949" t="s">
        <v>421</v>
      </c>
      <c r="N27" s="1949" t="s">
        <v>421</v>
      </c>
      <c r="O27" s="1949" t="s">
        <v>421</v>
      </c>
      <c r="P27" s="1949" t="s">
        <v>421</v>
      </c>
      <c r="Q27" s="1949" t="s">
        <v>421</v>
      </c>
      <c r="R27" s="1949" t="s">
        <v>421</v>
      </c>
      <c r="S27" s="1949" t="s">
        <v>421</v>
      </c>
      <c r="T27" s="1949" t="s">
        <v>421</v>
      </c>
      <c r="U27" s="1950"/>
      <c r="V27" s="1950"/>
      <c r="W27" s="1950"/>
      <c r="X27" s="1949"/>
      <c r="Y27" s="1950"/>
      <c r="Z27" s="1950"/>
      <c r="AA27" s="1950"/>
      <c r="AB27" s="1950"/>
      <c r="AC27" s="1950"/>
      <c r="AD27" s="1950"/>
      <c r="AE27" s="1950"/>
      <c r="AF27" s="1950"/>
      <c r="AG27" s="1951"/>
      <c r="AH27" s="1952"/>
      <c r="AI27" s="1952"/>
      <c r="AJ27" s="1952"/>
      <c r="AK27" s="1952"/>
      <c r="AL27" s="1952"/>
      <c r="AM27" s="1952"/>
      <c r="AN27" s="1952"/>
      <c r="AO27" s="1952"/>
      <c r="AP27" s="1952"/>
      <c r="AQ27" s="1952"/>
      <c r="AR27" s="1952"/>
    </row>
    <row r="28" spans="1:44" ht="45" hidden="1">
      <c r="A28" s="1954" t="s">
        <v>272</v>
      </c>
      <c r="B28" s="1949" t="s">
        <v>421</v>
      </c>
      <c r="C28" s="1949" t="s">
        <v>421</v>
      </c>
      <c r="D28" s="1949" t="s">
        <v>421</v>
      </c>
      <c r="E28" s="1949" t="s">
        <v>421</v>
      </c>
      <c r="F28" s="1949" t="s">
        <v>421</v>
      </c>
      <c r="G28" s="1949" t="s">
        <v>421</v>
      </c>
      <c r="H28" s="1949" t="s">
        <v>421</v>
      </c>
      <c r="I28" s="1949"/>
      <c r="J28" s="1949" t="s">
        <v>421</v>
      </c>
      <c r="K28" s="1949"/>
      <c r="L28" s="1949"/>
      <c r="M28" s="1949"/>
      <c r="N28" s="1949"/>
      <c r="O28" s="1953"/>
      <c r="P28" s="1950"/>
      <c r="Q28" s="1949"/>
      <c r="R28" s="1949"/>
      <c r="S28" s="1950"/>
      <c r="T28" s="1950"/>
      <c r="U28" s="1949" t="s">
        <v>421</v>
      </c>
      <c r="V28" s="1949" t="s">
        <v>421</v>
      </c>
      <c r="W28" s="1949" t="s">
        <v>421</v>
      </c>
      <c r="X28" s="1949" t="s">
        <v>421</v>
      </c>
      <c r="Y28" s="1949" t="s">
        <v>421</v>
      </c>
      <c r="Z28" s="1949" t="s">
        <v>421</v>
      </c>
      <c r="AA28" s="1949" t="s">
        <v>421</v>
      </c>
      <c r="AB28" s="1949" t="s">
        <v>421</v>
      </c>
      <c r="AC28" s="1949" t="s">
        <v>421</v>
      </c>
      <c r="AD28" s="1949" t="s">
        <v>421</v>
      </c>
      <c r="AE28" s="1950"/>
      <c r="AF28" s="1950"/>
      <c r="AG28" s="1951"/>
      <c r="AH28" s="1952"/>
      <c r="AI28" s="1952"/>
      <c r="AJ28" s="1952"/>
      <c r="AK28" s="1952"/>
      <c r="AL28" s="1952"/>
      <c r="AM28" s="1952"/>
      <c r="AN28" s="1952"/>
      <c r="AO28" s="1952"/>
      <c r="AP28" s="1952"/>
      <c r="AQ28" s="1952"/>
      <c r="AR28" s="1952"/>
    </row>
    <row r="29" spans="1:44" ht="30" hidden="1">
      <c r="A29" s="1956" t="s">
        <v>156</v>
      </c>
      <c r="B29" s="1957"/>
      <c r="C29" s="1957"/>
      <c r="D29" s="1957"/>
      <c r="E29" s="1957"/>
      <c r="F29" s="1957"/>
      <c r="G29" s="1957"/>
      <c r="H29" s="1957"/>
      <c r="I29" s="1957"/>
      <c r="J29" s="1958"/>
      <c r="K29" s="1957"/>
      <c r="L29" s="1957"/>
      <c r="M29" s="1957"/>
      <c r="N29" s="1957"/>
      <c r="O29" s="1959"/>
      <c r="U29" s="1952"/>
      <c r="V29" s="1952"/>
      <c r="W29" s="1952"/>
      <c r="X29" s="1952"/>
      <c r="Y29" s="1952"/>
      <c r="Z29" s="1952"/>
      <c r="AA29" s="1952"/>
      <c r="AB29" s="1952"/>
      <c r="AC29" s="1952"/>
      <c r="AD29" s="1952"/>
      <c r="AE29" s="1952"/>
      <c r="AF29" s="1952"/>
      <c r="AG29" s="1952"/>
      <c r="AH29" s="1952"/>
      <c r="AI29" s="1952"/>
      <c r="AJ29" s="1952"/>
      <c r="AK29" s="1952"/>
      <c r="AL29" s="1952"/>
      <c r="AM29" s="1952"/>
      <c r="AN29" s="1952"/>
      <c r="AO29" s="1952"/>
      <c r="AP29" s="1952"/>
      <c r="AQ29" s="1952"/>
      <c r="AR29" s="1952"/>
    </row>
    <row r="30" spans="1:44" ht="23.25" hidden="1" thickBot="1">
      <c r="A30" s="1937" t="s">
        <v>156</v>
      </c>
      <c r="B30" s="1949" t="s">
        <v>421</v>
      </c>
      <c r="C30" s="1949" t="s">
        <v>421</v>
      </c>
      <c r="D30" s="1949" t="s">
        <v>421</v>
      </c>
      <c r="E30" s="1949" t="s">
        <v>421</v>
      </c>
      <c r="F30" s="1949" t="s">
        <v>421</v>
      </c>
      <c r="G30" s="1949" t="s">
        <v>421</v>
      </c>
      <c r="H30" s="1949" t="s">
        <v>421</v>
      </c>
      <c r="I30" s="1949"/>
      <c r="J30" s="1949" t="s">
        <v>421</v>
      </c>
      <c r="K30" s="1949" t="s">
        <v>421</v>
      </c>
      <c r="L30" s="1949" t="s">
        <v>421</v>
      </c>
      <c r="M30" s="1949" t="s">
        <v>421</v>
      </c>
      <c r="N30" s="1949" t="s">
        <v>421</v>
      </c>
      <c r="O30" s="1949" t="s">
        <v>421</v>
      </c>
      <c r="P30" s="1949" t="s">
        <v>421</v>
      </c>
      <c r="Q30" s="1949" t="s">
        <v>421</v>
      </c>
      <c r="R30" s="1949" t="s">
        <v>421</v>
      </c>
      <c r="S30" s="1949" t="s">
        <v>421</v>
      </c>
      <c r="T30" s="1949" t="s">
        <v>421</v>
      </c>
      <c r="U30" s="1949" t="s">
        <v>421</v>
      </c>
      <c r="V30" s="1949" t="s">
        <v>421</v>
      </c>
      <c r="W30" s="1949" t="s">
        <v>421</v>
      </c>
      <c r="X30" s="1949" t="s">
        <v>421</v>
      </c>
      <c r="Y30" s="1949" t="s">
        <v>421</v>
      </c>
      <c r="Z30" s="1949" t="s">
        <v>421</v>
      </c>
      <c r="AA30" s="1949" t="s">
        <v>421</v>
      </c>
      <c r="AB30" s="1949" t="s">
        <v>421</v>
      </c>
      <c r="AC30" s="1949" t="s">
        <v>421</v>
      </c>
      <c r="AD30" s="1949" t="s">
        <v>421</v>
      </c>
      <c r="AE30" s="1949" t="s">
        <v>421</v>
      </c>
      <c r="AF30" s="1949" t="s">
        <v>421</v>
      </c>
      <c r="AG30" s="1949" t="s">
        <v>421</v>
      </c>
      <c r="AH30" s="1949" t="s">
        <v>421</v>
      </c>
      <c r="AI30" s="1949" t="s">
        <v>421</v>
      </c>
      <c r="AJ30" s="1949" t="s">
        <v>421</v>
      </c>
      <c r="AK30" s="1949" t="s">
        <v>421</v>
      </c>
      <c r="AL30" s="1949" t="s">
        <v>421</v>
      </c>
      <c r="AM30" s="1949" t="s">
        <v>421</v>
      </c>
      <c r="AN30" s="1949" t="s">
        <v>421</v>
      </c>
      <c r="AO30" s="1949" t="s">
        <v>421</v>
      </c>
      <c r="AP30" s="1949" t="s">
        <v>421</v>
      </c>
      <c r="AQ30" s="1949" t="s">
        <v>421</v>
      </c>
      <c r="AR30" s="1949" t="s">
        <v>421</v>
      </c>
    </row>
    <row r="31" spans="1:44" hidden="1">
      <c r="A31" s="1965"/>
      <c r="B31" s="1966"/>
      <c r="C31" s="1966"/>
      <c r="D31" s="1966"/>
      <c r="E31" s="1966"/>
      <c r="F31" s="1966"/>
      <c r="G31" s="1966"/>
      <c r="H31" s="1966"/>
      <c r="I31" s="1966"/>
      <c r="J31" s="1966"/>
      <c r="K31" s="1966"/>
      <c r="L31" s="1966"/>
      <c r="M31" s="1966"/>
      <c r="N31" s="1966"/>
      <c r="O31" s="1966"/>
      <c r="P31" s="1936"/>
      <c r="Q31" s="1936"/>
      <c r="R31" s="1936"/>
      <c r="S31" s="1936"/>
      <c r="T31" s="1936"/>
      <c r="U31" s="1936"/>
      <c r="V31" s="1936"/>
      <c r="W31" s="1936"/>
      <c r="X31" s="1936"/>
      <c r="Y31" s="1936"/>
      <c r="Z31" s="1936"/>
      <c r="AA31" s="1936"/>
      <c r="AB31" s="1936"/>
      <c r="AC31" s="1936"/>
      <c r="AD31" s="1936"/>
      <c r="AE31" s="1936"/>
      <c r="AF31" s="1936"/>
      <c r="AG31" s="1936"/>
    </row>
    <row r="32" spans="1:44">
      <c r="A32" s="1965"/>
      <c r="B32" s="1966"/>
      <c r="C32" s="1966"/>
      <c r="D32" s="1966"/>
      <c r="E32" s="1966"/>
      <c r="F32" s="1966"/>
      <c r="G32" s="1966"/>
      <c r="H32" s="1966"/>
      <c r="I32" s="1966"/>
      <c r="J32" s="1966"/>
      <c r="K32" s="1966"/>
      <c r="L32" s="1966"/>
      <c r="M32" s="1966"/>
      <c r="N32" s="1966"/>
      <c r="O32" s="1966"/>
      <c r="P32" s="1936"/>
      <c r="Q32" s="1936"/>
      <c r="R32" s="1936"/>
      <c r="S32" s="1936"/>
      <c r="T32" s="1936"/>
      <c r="U32" s="1936"/>
      <c r="V32" s="1936"/>
      <c r="W32" s="1936"/>
      <c r="X32" s="1936"/>
      <c r="Y32" s="1936"/>
      <c r="Z32" s="1936"/>
      <c r="AA32" s="1936"/>
      <c r="AB32" s="1936"/>
      <c r="AC32" s="1936"/>
      <c r="AD32" s="1936"/>
      <c r="AE32" s="1936"/>
      <c r="AF32" s="1936"/>
      <c r="AG32" s="1936"/>
    </row>
    <row r="33" spans="1:33">
      <c r="A33" s="1965"/>
      <c r="B33" s="1966"/>
      <c r="C33" s="1966"/>
      <c r="D33" s="1966"/>
      <c r="E33" s="1966"/>
      <c r="F33" s="1966"/>
      <c r="G33" s="1966"/>
      <c r="H33" s="1966"/>
      <c r="I33" s="1966"/>
      <c r="J33" s="1966"/>
      <c r="K33" s="1966"/>
      <c r="L33" s="1966"/>
      <c r="M33" s="1966"/>
      <c r="N33" s="1966"/>
      <c r="O33" s="1966"/>
      <c r="P33" s="1936"/>
      <c r="Q33" s="1936"/>
      <c r="R33" s="1936"/>
      <c r="S33" s="1936"/>
      <c r="T33" s="1936"/>
      <c r="U33" s="1936"/>
      <c r="V33" s="1936"/>
      <c r="W33" s="1936"/>
      <c r="X33" s="1936"/>
      <c r="Y33" s="1936"/>
      <c r="Z33" s="1936"/>
      <c r="AA33" s="1936"/>
      <c r="AB33" s="1936"/>
      <c r="AC33" s="1936"/>
      <c r="AD33" s="1936"/>
      <c r="AE33" s="1936"/>
      <c r="AF33" s="1936"/>
      <c r="AG33" s="1936"/>
    </row>
    <row r="34" spans="1:33">
      <c r="A34" s="1965"/>
      <c r="B34" s="1966"/>
      <c r="C34" s="1966"/>
      <c r="D34" s="1966"/>
      <c r="E34" s="1966"/>
      <c r="F34" s="1966"/>
      <c r="G34" s="1966"/>
      <c r="H34" s="1966"/>
      <c r="I34" s="1966"/>
      <c r="J34" s="1966"/>
      <c r="K34" s="1966"/>
      <c r="L34" s="1966"/>
      <c r="M34" s="1966"/>
      <c r="N34" s="1966"/>
      <c r="O34" s="1966"/>
      <c r="P34" s="1936"/>
      <c r="Q34" s="1936"/>
      <c r="R34" s="1936"/>
      <c r="S34" s="1936"/>
      <c r="T34" s="1936"/>
      <c r="U34" s="1936"/>
      <c r="V34" s="1936"/>
      <c r="W34" s="1936"/>
      <c r="X34" s="1936"/>
      <c r="Y34" s="1936"/>
      <c r="Z34" s="1936"/>
      <c r="AA34" s="1936"/>
      <c r="AB34" s="1936"/>
      <c r="AC34" s="1936"/>
      <c r="AD34" s="1936"/>
      <c r="AE34" s="1936"/>
      <c r="AF34" s="1936"/>
      <c r="AG34" s="1936"/>
    </row>
    <row r="35" spans="1:33">
      <c r="A35" s="1965"/>
      <c r="B35" s="1966"/>
      <c r="C35" s="1966"/>
      <c r="D35" s="1966"/>
      <c r="E35" s="1966"/>
      <c r="F35" s="1966"/>
      <c r="G35" s="1966"/>
      <c r="H35" s="1966"/>
      <c r="I35" s="1966"/>
      <c r="J35" s="1966"/>
      <c r="K35" s="1966"/>
      <c r="L35" s="1966"/>
      <c r="M35" s="1966"/>
      <c r="N35" s="1966"/>
      <c r="O35" s="1966"/>
      <c r="P35" s="1936"/>
      <c r="Q35" s="1936"/>
      <c r="R35" s="1936"/>
      <c r="S35" s="1936"/>
      <c r="T35" s="1936"/>
      <c r="U35" s="1936"/>
      <c r="V35" s="1936"/>
      <c r="W35" s="1936"/>
      <c r="X35" s="1936"/>
      <c r="Y35" s="1936"/>
      <c r="Z35" s="1936"/>
      <c r="AA35" s="1936"/>
      <c r="AB35" s="1936"/>
      <c r="AC35" s="1936"/>
      <c r="AD35" s="1936"/>
      <c r="AE35" s="1936"/>
      <c r="AF35" s="1936"/>
      <c r="AG35" s="1936"/>
    </row>
    <row r="36" spans="1:33">
      <c r="A36" s="1965"/>
      <c r="B36" s="1966"/>
      <c r="C36" s="1966"/>
      <c r="D36" s="1966"/>
      <c r="E36" s="1966"/>
      <c r="F36" s="1966"/>
      <c r="G36" s="1966"/>
      <c r="H36" s="1966"/>
      <c r="I36" s="1966"/>
      <c r="J36" s="1966"/>
      <c r="K36" s="1966"/>
      <c r="L36" s="1966"/>
      <c r="M36" s="1966"/>
      <c r="N36" s="1966"/>
      <c r="O36" s="1966"/>
      <c r="P36" s="1936"/>
      <c r="Q36" s="1936"/>
      <c r="R36" s="1936"/>
      <c r="S36" s="1936"/>
      <c r="T36" s="1936"/>
      <c r="U36" s="1936"/>
      <c r="V36" s="1936"/>
      <c r="W36" s="1936"/>
      <c r="X36" s="1936"/>
      <c r="Y36" s="1936"/>
      <c r="Z36" s="1936"/>
      <c r="AA36" s="1936"/>
      <c r="AB36" s="1936"/>
      <c r="AC36" s="1936"/>
      <c r="AD36" s="1936"/>
      <c r="AE36" s="1936"/>
      <c r="AF36" s="1936"/>
      <c r="AG36" s="1936"/>
    </row>
    <row r="37" spans="1:33">
      <c r="A37" s="1965"/>
      <c r="B37" s="1966"/>
      <c r="C37" s="1966"/>
      <c r="D37" s="1966"/>
      <c r="E37" s="1966"/>
      <c r="F37" s="1966"/>
      <c r="G37" s="1966"/>
      <c r="H37" s="1966"/>
      <c r="I37" s="1966"/>
      <c r="J37" s="1966"/>
      <c r="K37" s="1966"/>
      <c r="L37" s="1966"/>
      <c r="M37" s="1966"/>
      <c r="N37" s="1966"/>
      <c r="O37" s="1966"/>
      <c r="P37" s="1936"/>
      <c r="Q37" s="1936"/>
      <c r="R37" s="1936"/>
      <c r="S37" s="1936"/>
      <c r="T37" s="1936"/>
      <c r="U37" s="1936"/>
      <c r="V37" s="1936"/>
      <c r="W37" s="1936"/>
      <c r="X37" s="1936"/>
      <c r="Y37" s="1936"/>
      <c r="Z37" s="1936"/>
      <c r="AA37" s="1936"/>
      <c r="AB37" s="1936"/>
      <c r="AC37" s="1936"/>
      <c r="AD37" s="1936"/>
      <c r="AE37" s="1936"/>
      <c r="AF37" s="1936"/>
      <c r="AG37" s="1936"/>
    </row>
    <row r="38" spans="1:33">
      <c r="A38" s="1965"/>
      <c r="B38" s="1966"/>
      <c r="C38" s="1966"/>
      <c r="D38" s="1966"/>
      <c r="E38" s="1966"/>
      <c r="F38" s="1966"/>
      <c r="G38" s="1966"/>
      <c r="H38" s="1966"/>
      <c r="I38" s="1966"/>
      <c r="J38" s="1966"/>
      <c r="K38" s="1966"/>
      <c r="L38" s="1966"/>
      <c r="M38" s="1966"/>
      <c r="N38" s="1966"/>
      <c r="O38" s="1966"/>
      <c r="P38" s="1936"/>
      <c r="Q38" s="1936"/>
      <c r="R38" s="1936"/>
      <c r="S38" s="1936"/>
      <c r="T38" s="1936"/>
      <c r="U38" s="1936"/>
      <c r="V38" s="1936"/>
      <c r="W38" s="1936"/>
      <c r="X38" s="1936"/>
      <c r="Y38" s="1936"/>
      <c r="Z38" s="1936"/>
      <c r="AA38" s="1936"/>
      <c r="AB38" s="1936"/>
      <c r="AC38" s="1936"/>
      <c r="AD38" s="1936"/>
      <c r="AE38" s="1936"/>
      <c r="AF38" s="1936"/>
      <c r="AG38" s="1936"/>
    </row>
    <row r="39" spans="1:33">
      <c r="A39" s="1965"/>
      <c r="B39" s="1966"/>
      <c r="C39" s="1966"/>
      <c r="D39" s="1966"/>
      <c r="E39" s="1966"/>
      <c r="F39" s="1966"/>
      <c r="G39" s="1966"/>
      <c r="H39" s="1966"/>
      <c r="I39" s="1966"/>
      <c r="J39" s="1966"/>
      <c r="K39" s="1966"/>
      <c r="L39" s="1966"/>
      <c r="M39" s="1966"/>
      <c r="N39" s="1966"/>
      <c r="O39" s="1966"/>
      <c r="P39" s="1936"/>
      <c r="Q39" s="1936"/>
      <c r="R39" s="1936"/>
      <c r="S39" s="1936"/>
      <c r="T39" s="1936"/>
      <c r="U39" s="1936"/>
      <c r="V39" s="1936"/>
      <c r="W39" s="1936"/>
      <c r="X39" s="1936"/>
      <c r="Y39" s="1936"/>
      <c r="Z39" s="1936"/>
      <c r="AA39" s="1936"/>
      <c r="AB39" s="1936"/>
      <c r="AC39" s="1936"/>
      <c r="AD39" s="1936"/>
      <c r="AE39" s="1936"/>
      <c r="AF39" s="1936"/>
      <c r="AG39" s="1936"/>
    </row>
    <row r="40" spans="1:33">
      <c r="A40" s="1965"/>
      <c r="B40" s="1966"/>
      <c r="C40" s="1966"/>
      <c r="D40" s="1966"/>
      <c r="E40" s="1966"/>
      <c r="F40" s="1966"/>
      <c r="G40" s="1966"/>
      <c r="H40" s="1966"/>
      <c r="I40" s="1966"/>
      <c r="J40" s="1966"/>
      <c r="K40" s="1966"/>
      <c r="L40" s="1966"/>
      <c r="M40" s="1966"/>
      <c r="N40" s="1966"/>
      <c r="O40" s="1966"/>
      <c r="P40" s="1936"/>
      <c r="Q40" s="1936"/>
      <c r="R40" s="1936"/>
      <c r="S40" s="1936"/>
      <c r="T40" s="1936"/>
      <c r="U40" s="1936"/>
      <c r="V40" s="1936"/>
      <c r="W40" s="1936"/>
      <c r="X40" s="1936"/>
      <c r="Y40" s="1936"/>
      <c r="Z40" s="1936"/>
      <c r="AA40" s="1936"/>
      <c r="AB40" s="1936"/>
      <c r="AC40" s="1936"/>
      <c r="AD40" s="1936"/>
      <c r="AE40" s="1936"/>
      <c r="AF40" s="1936"/>
      <c r="AG40" s="1936"/>
    </row>
    <row r="41" spans="1:33">
      <c r="A41" s="1965"/>
      <c r="B41" s="1966"/>
      <c r="C41" s="1966"/>
      <c r="D41" s="1966"/>
      <c r="E41" s="1966"/>
      <c r="F41" s="1966"/>
      <c r="G41" s="1966"/>
      <c r="H41" s="1966"/>
      <c r="I41" s="1966"/>
      <c r="J41" s="1966"/>
      <c r="K41" s="1966"/>
      <c r="L41" s="1966"/>
      <c r="M41" s="1966"/>
      <c r="N41" s="1966"/>
      <c r="O41" s="1966"/>
      <c r="P41" s="1936"/>
      <c r="Q41" s="1936"/>
      <c r="R41" s="1936"/>
      <c r="S41" s="1936"/>
      <c r="T41" s="1936"/>
      <c r="U41" s="1936"/>
      <c r="V41" s="1936"/>
      <c r="W41" s="1936"/>
      <c r="X41" s="1936"/>
      <c r="Y41" s="1936"/>
      <c r="Z41" s="1936"/>
      <c r="AA41" s="1936"/>
      <c r="AB41" s="1936"/>
      <c r="AC41" s="1936"/>
      <c r="AD41" s="1936"/>
      <c r="AE41" s="1936"/>
      <c r="AF41" s="1936"/>
      <c r="AG41" s="1936"/>
    </row>
    <row r="42" spans="1:33">
      <c r="A42" s="1965"/>
      <c r="B42" s="1966"/>
      <c r="C42" s="1966"/>
      <c r="D42" s="1966"/>
      <c r="E42" s="1966"/>
      <c r="F42" s="1966"/>
      <c r="G42" s="1966"/>
      <c r="H42" s="1966"/>
      <c r="I42" s="1966"/>
      <c r="J42" s="1966"/>
      <c r="K42" s="1966"/>
      <c r="L42" s="1966"/>
      <c r="M42" s="1966"/>
      <c r="N42" s="1966"/>
      <c r="O42" s="1966"/>
      <c r="P42" s="1936"/>
      <c r="Q42" s="1936"/>
      <c r="R42" s="1936"/>
      <c r="S42" s="1936"/>
      <c r="T42" s="1936"/>
      <c r="U42" s="1936"/>
      <c r="V42" s="1936"/>
      <c r="W42" s="1936"/>
      <c r="X42" s="1936"/>
      <c r="Y42" s="1936"/>
      <c r="Z42" s="1936"/>
      <c r="AA42" s="1936"/>
      <c r="AB42" s="1936"/>
      <c r="AC42" s="1936"/>
      <c r="AD42" s="1936"/>
      <c r="AE42" s="1936"/>
      <c r="AF42" s="1936"/>
      <c r="AG42" s="1936"/>
    </row>
    <row r="43" spans="1:33">
      <c r="A43" s="1965"/>
      <c r="B43" s="1966"/>
      <c r="C43" s="1966"/>
      <c r="D43" s="1966"/>
      <c r="E43" s="1966"/>
      <c r="F43" s="1966"/>
      <c r="G43" s="1966"/>
      <c r="H43" s="1966"/>
      <c r="I43" s="1966"/>
      <c r="J43" s="1966"/>
      <c r="K43" s="1966"/>
      <c r="L43" s="1966"/>
      <c r="M43" s="1966"/>
      <c r="N43" s="1966"/>
      <c r="O43" s="1966"/>
      <c r="P43" s="1936"/>
      <c r="Q43" s="1936"/>
      <c r="R43" s="1936"/>
      <c r="S43" s="1936"/>
      <c r="T43" s="1936"/>
      <c r="U43" s="1936"/>
      <c r="V43" s="1936"/>
      <c r="W43" s="1936"/>
      <c r="X43" s="1936"/>
      <c r="Y43" s="1936"/>
      <c r="Z43" s="1936"/>
      <c r="AA43" s="1936"/>
      <c r="AB43" s="1936"/>
      <c r="AC43" s="1936"/>
      <c r="AD43" s="1936"/>
      <c r="AE43" s="1936"/>
      <c r="AF43" s="1936"/>
      <c r="AG43" s="1936"/>
    </row>
    <row r="44" spans="1:33">
      <c r="A44" s="1965"/>
      <c r="B44" s="1966"/>
      <c r="C44" s="1966"/>
      <c r="D44" s="1966"/>
      <c r="E44" s="1966"/>
      <c r="F44" s="1966"/>
      <c r="G44" s="1966"/>
      <c r="H44" s="1966"/>
      <c r="I44" s="1966"/>
      <c r="J44" s="1966"/>
      <c r="K44" s="1966"/>
      <c r="L44" s="1966"/>
      <c r="M44" s="1966"/>
      <c r="N44" s="1966"/>
      <c r="O44" s="1966"/>
      <c r="P44" s="1936"/>
      <c r="Q44" s="1936"/>
      <c r="R44" s="1936"/>
      <c r="S44" s="1936"/>
      <c r="T44" s="1936"/>
      <c r="U44" s="1936"/>
      <c r="V44" s="1936"/>
      <c r="W44" s="1936"/>
      <c r="X44" s="1936"/>
      <c r="Y44" s="1936"/>
      <c r="Z44" s="1936"/>
      <c r="AA44" s="1936"/>
      <c r="AB44" s="1936"/>
      <c r="AC44" s="1936"/>
      <c r="AD44" s="1936"/>
      <c r="AE44" s="1936"/>
      <c r="AF44" s="1936"/>
      <c r="AG44" s="1936"/>
    </row>
    <row r="45" spans="1:33">
      <c r="A45" s="1965"/>
      <c r="B45" s="1966"/>
      <c r="C45" s="1966"/>
      <c r="D45" s="1966"/>
      <c r="E45" s="1966"/>
      <c r="F45" s="1966"/>
      <c r="G45" s="1966"/>
      <c r="H45" s="1966"/>
      <c r="I45" s="1966"/>
      <c r="J45" s="1966"/>
      <c r="K45" s="1966"/>
      <c r="L45" s="1966"/>
      <c r="M45" s="1966"/>
      <c r="N45" s="1966"/>
      <c r="O45" s="1966"/>
      <c r="P45" s="1936"/>
      <c r="Q45" s="1936"/>
      <c r="R45" s="1936"/>
      <c r="S45" s="1936"/>
      <c r="T45" s="1936"/>
      <c r="U45" s="1936"/>
      <c r="V45" s="1936"/>
      <c r="W45" s="1936"/>
      <c r="X45" s="1936"/>
      <c r="Y45" s="1936"/>
      <c r="Z45" s="1936"/>
      <c r="AA45" s="1936"/>
      <c r="AB45" s="1936"/>
      <c r="AC45" s="1936"/>
      <c r="AD45" s="1936"/>
      <c r="AE45" s="1936"/>
      <c r="AF45" s="1936"/>
      <c r="AG45" s="1936"/>
    </row>
    <row r="46" spans="1:33">
      <c r="A46" s="1965"/>
      <c r="B46" s="1966"/>
      <c r="C46" s="1966"/>
      <c r="D46" s="1966"/>
      <c r="E46" s="1966"/>
      <c r="F46" s="1966"/>
      <c r="G46" s="1966"/>
      <c r="H46" s="1966"/>
      <c r="I46" s="1966"/>
      <c r="J46" s="1966"/>
      <c r="K46" s="1966"/>
      <c r="L46" s="1966"/>
      <c r="M46" s="1966"/>
      <c r="N46" s="1966"/>
      <c r="O46" s="1966"/>
      <c r="P46" s="1936"/>
      <c r="Q46" s="1936"/>
      <c r="R46" s="1936"/>
      <c r="S46" s="1936"/>
      <c r="T46" s="1936"/>
      <c r="U46" s="1936"/>
      <c r="V46" s="1936"/>
      <c r="W46" s="1936"/>
      <c r="X46" s="1936"/>
      <c r="Y46" s="1936"/>
      <c r="Z46" s="1936"/>
      <c r="AA46" s="1936"/>
      <c r="AB46" s="1936"/>
      <c r="AC46" s="1936"/>
      <c r="AD46" s="1936"/>
      <c r="AE46" s="1936"/>
      <c r="AF46" s="1936"/>
      <c r="AG46" s="1936"/>
    </row>
    <row r="47" spans="1:33">
      <c r="A47" s="1965"/>
      <c r="B47" s="1966"/>
      <c r="C47" s="1966"/>
      <c r="D47" s="1966"/>
      <c r="E47" s="1966"/>
      <c r="F47" s="1966"/>
      <c r="G47" s="1966"/>
      <c r="H47" s="1966"/>
      <c r="I47" s="1966"/>
      <c r="J47" s="1966"/>
      <c r="K47" s="1966"/>
      <c r="L47" s="1966"/>
      <c r="M47" s="1966"/>
      <c r="N47" s="1966"/>
      <c r="O47" s="1966"/>
      <c r="P47" s="1936"/>
      <c r="Q47" s="1936"/>
      <c r="R47" s="1936"/>
      <c r="S47" s="1936"/>
      <c r="T47" s="1936"/>
      <c r="U47" s="1936"/>
      <c r="V47" s="1936"/>
      <c r="W47" s="1936"/>
      <c r="X47" s="1936"/>
      <c r="Y47" s="1936"/>
      <c r="Z47" s="1936"/>
      <c r="AA47" s="1936"/>
      <c r="AB47" s="1936"/>
      <c r="AC47" s="1936"/>
      <c r="AD47" s="1936"/>
      <c r="AE47" s="1936"/>
      <c r="AF47" s="1936"/>
      <c r="AG47" s="1936"/>
    </row>
    <row r="48" spans="1:33">
      <c r="A48" s="1965"/>
      <c r="B48" s="1966"/>
      <c r="C48" s="1966"/>
      <c r="D48" s="1966"/>
      <c r="E48" s="1966"/>
      <c r="F48" s="1966"/>
      <c r="G48" s="1966"/>
      <c r="H48" s="1966"/>
      <c r="I48" s="1966"/>
      <c r="J48" s="1966"/>
      <c r="K48" s="1966"/>
      <c r="L48" s="1966"/>
      <c r="M48" s="1966"/>
      <c r="N48" s="1966"/>
      <c r="O48" s="1966"/>
      <c r="P48" s="1936"/>
      <c r="Q48" s="1936"/>
      <c r="R48" s="1936"/>
      <c r="S48" s="1936"/>
      <c r="T48" s="1936"/>
      <c r="U48" s="1936"/>
      <c r="V48" s="1936"/>
      <c r="W48" s="1936"/>
      <c r="X48" s="1936"/>
      <c r="Y48" s="1936"/>
      <c r="Z48" s="1936"/>
      <c r="AA48" s="1936"/>
      <c r="AB48" s="1936"/>
      <c r="AC48" s="1936"/>
      <c r="AD48" s="1936"/>
      <c r="AE48" s="1936"/>
      <c r="AF48" s="1936"/>
      <c r="AG48" s="1936"/>
    </row>
    <row r="49" spans="1:33">
      <c r="A49" s="1965"/>
      <c r="B49" s="1966"/>
      <c r="C49" s="1966"/>
      <c r="D49" s="1966"/>
      <c r="E49" s="1966"/>
      <c r="F49" s="1966"/>
      <c r="G49" s="1966"/>
      <c r="H49" s="1966"/>
      <c r="I49" s="1966"/>
      <c r="J49" s="1966"/>
      <c r="K49" s="1966"/>
      <c r="L49" s="1966"/>
      <c r="M49" s="1966"/>
      <c r="N49" s="1966"/>
      <c r="O49" s="1966"/>
      <c r="P49" s="1936"/>
      <c r="Q49" s="1936"/>
      <c r="R49" s="1936"/>
      <c r="S49" s="1936"/>
      <c r="T49" s="1936"/>
      <c r="U49" s="1936"/>
      <c r="V49" s="1936"/>
      <c r="W49" s="1936"/>
      <c r="X49" s="1936"/>
      <c r="Y49" s="1936"/>
      <c r="Z49" s="1936"/>
      <c r="AA49" s="1936"/>
      <c r="AB49" s="1936"/>
      <c r="AC49" s="1936"/>
      <c r="AD49" s="1936"/>
      <c r="AE49" s="1936"/>
      <c r="AF49" s="1936"/>
      <c r="AG49" s="1936"/>
    </row>
    <row r="50" spans="1:33">
      <c r="A50" s="1965"/>
      <c r="B50" s="1966"/>
      <c r="C50" s="1966"/>
      <c r="D50" s="1966"/>
      <c r="E50" s="1966"/>
      <c r="F50" s="1966"/>
      <c r="G50" s="1966"/>
      <c r="H50" s="1966"/>
      <c r="I50" s="1966"/>
      <c r="J50" s="1966"/>
      <c r="K50" s="1966"/>
      <c r="L50" s="1966"/>
      <c r="M50" s="1966"/>
      <c r="N50" s="1966"/>
      <c r="O50" s="1966"/>
      <c r="P50" s="1936"/>
      <c r="Q50" s="1936"/>
      <c r="R50" s="1936"/>
      <c r="S50" s="1936"/>
      <c r="T50" s="1936"/>
      <c r="U50" s="1936"/>
      <c r="V50" s="1936"/>
      <c r="W50" s="1936"/>
      <c r="X50" s="1936"/>
      <c r="Y50" s="1936"/>
      <c r="Z50" s="1936"/>
      <c r="AA50" s="1936"/>
      <c r="AB50" s="1936"/>
      <c r="AC50" s="1936"/>
      <c r="AD50" s="1936"/>
      <c r="AE50" s="1936"/>
      <c r="AF50" s="1936"/>
      <c r="AG50" s="1936"/>
    </row>
    <row r="51" spans="1:33">
      <c r="A51" s="1965"/>
      <c r="B51" s="1966"/>
      <c r="C51" s="1966"/>
      <c r="D51" s="1966"/>
      <c r="E51" s="1966"/>
      <c r="F51" s="1966"/>
      <c r="G51" s="1966"/>
      <c r="H51" s="1966"/>
      <c r="I51" s="1966"/>
      <c r="J51" s="1966"/>
      <c r="K51" s="1966"/>
      <c r="L51" s="1966"/>
      <c r="M51" s="1966"/>
      <c r="N51" s="1966"/>
      <c r="O51" s="1966"/>
      <c r="P51" s="1936"/>
      <c r="Q51" s="1936"/>
      <c r="R51" s="1936"/>
      <c r="S51" s="1936"/>
      <c r="T51" s="1936"/>
      <c r="U51" s="1936"/>
      <c r="V51" s="1936"/>
      <c r="W51" s="1936"/>
      <c r="X51" s="1936"/>
      <c r="Y51" s="1936"/>
      <c r="Z51" s="1936"/>
      <c r="AA51" s="1936"/>
      <c r="AB51" s="1936"/>
      <c r="AC51" s="1936"/>
      <c r="AD51" s="1936"/>
      <c r="AE51" s="1936"/>
      <c r="AF51" s="1936"/>
      <c r="AG51" s="1936"/>
    </row>
    <row r="52" spans="1:33">
      <c r="A52" s="1965"/>
      <c r="B52" s="1966"/>
      <c r="C52" s="1966"/>
      <c r="D52" s="1966"/>
      <c r="E52" s="1966"/>
      <c r="F52" s="1966"/>
      <c r="G52" s="1966"/>
      <c r="H52" s="1966"/>
      <c r="I52" s="1966"/>
      <c r="J52" s="1966"/>
      <c r="K52" s="1966"/>
      <c r="L52" s="1966"/>
      <c r="M52" s="1966"/>
      <c r="N52" s="1966"/>
      <c r="O52" s="1966"/>
      <c r="P52" s="1936"/>
      <c r="Q52" s="1936"/>
      <c r="R52" s="1936"/>
      <c r="S52" s="1936"/>
      <c r="T52" s="1936"/>
      <c r="U52" s="1936"/>
      <c r="V52" s="1936"/>
      <c r="W52" s="1936"/>
      <c r="X52" s="1936"/>
      <c r="Y52" s="1936"/>
      <c r="Z52" s="1936"/>
      <c r="AA52" s="1936"/>
      <c r="AB52" s="1936"/>
      <c r="AC52" s="1936"/>
      <c r="AD52" s="1936"/>
      <c r="AE52" s="1936"/>
      <c r="AF52" s="1936"/>
      <c r="AG52" s="1936"/>
    </row>
    <row r="53" spans="1:33">
      <c r="A53" s="1965"/>
      <c r="B53" s="1966"/>
      <c r="C53" s="1966"/>
      <c r="D53" s="1966"/>
      <c r="E53" s="1966"/>
      <c r="F53" s="1966"/>
      <c r="G53" s="1966"/>
      <c r="H53" s="1966"/>
      <c r="I53" s="1966"/>
      <c r="J53" s="1966"/>
      <c r="K53" s="1966"/>
      <c r="L53" s="1966"/>
      <c r="M53" s="1966"/>
      <c r="N53" s="1966"/>
      <c r="O53" s="1966"/>
      <c r="P53" s="1936"/>
      <c r="Q53" s="1936"/>
      <c r="R53" s="1936"/>
      <c r="S53" s="1936"/>
      <c r="T53" s="1936"/>
      <c r="U53" s="1936"/>
      <c r="V53" s="1936"/>
      <c r="W53" s="1936"/>
      <c r="X53" s="1936"/>
      <c r="Y53" s="1936"/>
      <c r="Z53" s="1936"/>
      <c r="AA53" s="1936"/>
      <c r="AB53" s="1936"/>
      <c r="AC53" s="1936"/>
      <c r="AD53" s="1936"/>
      <c r="AE53" s="1936"/>
      <c r="AF53" s="1936"/>
      <c r="AG53" s="1936"/>
    </row>
    <row r="54" spans="1:33">
      <c r="A54" s="1965"/>
      <c r="B54" s="1966"/>
      <c r="C54" s="1966"/>
      <c r="D54" s="1966"/>
      <c r="E54" s="1966"/>
      <c r="F54" s="1966"/>
      <c r="G54" s="1966"/>
      <c r="H54" s="1966"/>
      <c r="I54" s="1966"/>
      <c r="J54" s="1966"/>
      <c r="K54" s="1966"/>
      <c r="L54" s="1966"/>
      <c r="M54" s="1966"/>
      <c r="N54" s="1966"/>
      <c r="O54" s="1966"/>
      <c r="P54" s="1936"/>
      <c r="Q54" s="1936"/>
      <c r="R54" s="1936"/>
      <c r="S54" s="1936"/>
      <c r="T54" s="1936"/>
      <c r="U54" s="1936"/>
      <c r="V54" s="1936"/>
      <c r="W54" s="1936"/>
      <c r="X54" s="1936"/>
      <c r="Y54" s="1936"/>
      <c r="Z54" s="1936"/>
      <c r="AA54" s="1936"/>
      <c r="AB54" s="1936"/>
      <c r="AC54" s="1936"/>
      <c r="AD54" s="1936"/>
      <c r="AE54" s="1936"/>
      <c r="AF54" s="1936"/>
      <c r="AG54" s="1936"/>
    </row>
    <row r="55" spans="1:33">
      <c r="A55" s="1965"/>
      <c r="B55" s="1966"/>
      <c r="C55" s="1966"/>
      <c r="D55" s="1966"/>
      <c r="E55" s="1966"/>
      <c r="F55" s="1966"/>
      <c r="G55" s="1966"/>
      <c r="H55" s="1966"/>
      <c r="I55" s="1966"/>
      <c r="J55" s="1966"/>
      <c r="K55" s="1966"/>
      <c r="L55" s="1966"/>
      <c r="M55" s="1966"/>
      <c r="N55" s="1966"/>
      <c r="O55" s="1966"/>
      <c r="P55" s="1936"/>
      <c r="Q55" s="1936"/>
      <c r="R55" s="1936"/>
      <c r="S55" s="1936"/>
      <c r="T55" s="1936"/>
      <c r="U55" s="1936"/>
      <c r="V55" s="1936"/>
      <c r="W55" s="1936"/>
      <c r="X55" s="1936"/>
      <c r="Y55" s="1936"/>
      <c r="Z55" s="1936"/>
      <c r="AA55" s="1936"/>
      <c r="AB55" s="1936"/>
      <c r="AC55" s="1936"/>
      <c r="AD55" s="1936"/>
      <c r="AE55" s="1936"/>
      <c r="AF55" s="1936"/>
      <c r="AG55" s="1936"/>
    </row>
    <row r="56" spans="1:33">
      <c r="A56" s="1965"/>
      <c r="B56" s="1966"/>
      <c r="C56" s="1966"/>
      <c r="D56" s="1966"/>
      <c r="E56" s="1966"/>
      <c r="F56" s="1966"/>
      <c r="G56" s="1966"/>
      <c r="H56" s="1966"/>
      <c r="I56" s="1966"/>
      <c r="J56" s="1966"/>
      <c r="K56" s="1966"/>
      <c r="L56" s="1966"/>
      <c r="M56" s="1966"/>
      <c r="N56" s="1966"/>
      <c r="O56" s="1966"/>
      <c r="P56" s="1936"/>
      <c r="Q56" s="1936"/>
      <c r="R56" s="1936"/>
      <c r="S56" s="1936"/>
      <c r="T56" s="1936"/>
      <c r="U56" s="1936"/>
      <c r="V56" s="1936"/>
      <c r="W56" s="1936"/>
      <c r="X56" s="1936"/>
      <c r="Y56" s="1936"/>
      <c r="Z56" s="1936"/>
      <c r="AA56" s="1936"/>
      <c r="AB56" s="1936"/>
      <c r="AC56" s="1936"/>
      <c r="AD56" s="1936"/>
      <c r="AE56" s="1936"/>
      <c r="AF56" s="1936"/>
      <c r="AG56" s="1936"/>
    </row>
    <row r="57" spans="1:33">
      <c r="A57" s="1965"/>
      <c r="B57" s="1966"/>
      <c r="C57" s="1966"/>
      <c r="D57" s="1966"/>
      <c r="E57" s="1966"/>
      <c r="F57" s="1966"/>
      <c r="G57" s="1966"/>
      <c r="H57" s="1966"/>
      <c r="I57" s="1966"/>
      <c r="J57" s="1966"/>
      <c r="K57" s="1966"/>
      <c r="L57" s="1966"/>
      <c r="M57" s="1966"/>
      <c r="N57" s="1966"/>
      <c r="O57" s="1966"/>
      <c r="P57" s="1936"/>
      <c r="Q57" s="1936"/>
      <c r="R57" s="1936"/>
      <c r="S57" s="1936"/>
      <c r="T57" s="1936"/>
      <c r="U57" s="1936"/>
      <c r="V57" s="1936"/>
      <c r="W57" s="1936"/>
      <c r="X57" s="1936"/>
      <c r="Y57" s="1936"/>
      <c r="Z57" s="1936"/>
      <c r="AA57" s="1936"/>
      <c r="AB57" s="1936"/>
      <c r="AC57" s="1936"/>
      <c r="AD57" s="1936"/>
      <c r="AE57" s="1936"/>
      <c r="AF57" s="1936"/>
      <c r="AG57" s="1936"/>
    </row>
    <row r="58" spans="1:33">
      <c r="A58" s="1965"/>
      <c r="B58" s="1966"/>
      <c r="C58" s="1966"/>
      <c r="D58" s="1966"/>
      <c r="E58" s="1966"/>
      <c r="F58" s="1966"/>
      <c r="G58" s="1966"/>
      <c r="H58" s="1966"/>
      <c r="I58" s="1966"/>
      <c r="J58" s="1966"/>
      <c r="K58" s="1966"/>
      <c r="L58" s="1966"/>
      <c r="M58" s="1966"/>
      <c r="N58" s="1966"/>
      <c r="O58" s="1966"/>
      <c r="P58" s="1936"/>
      <c r="Q58" s="1936"/>
      <c r="R58" s="1936"/>
      <c r="S58" s="1936"/>
      <c r="T58" s="1936"/>
      <c r="U58" s="1936"/>
      <c r="V58" s="1936"/>
      <c r="W58" s="1936"/>
      <c r="X58" s="1936"/>
      <c r="Y58" s="1936"/>
      <c r="Z58" s="1936"/>
      <c r="AA58" s="1936"/>
      <c r="AB58" s="1936"/>
      <c r="AC58" s="1936"/>
      <c r="AD58" s="1936"/>
      <c r="AE58" s="1936"/>
      <c r="AF58" s="1936"/>
      <c r="AG58" s="1936"/>
    </row>
    <row r="59" spans="1:33">
      <c r="A59" s="1965"/>
      <c r="B59" s="1966"/>
      <c r="C59" s="1966"/>
      <c r="D59" s="1966"/>
      <c r="E59" s="1966"/>
      <c r="F59" s="1966"/>
      <c r="G59" s="1966"/>
      <c r="H59" s="1966"/>
      <c r="I59" s="1966"/>
      <c r="J59" s="1966"/>
      <c r="K59" s="1966"/>
      <c r="L59" s="1966"/>
      <c r="M59" s="1966"/>
      <c r="N59" s="1966"/>
      <c r="O59" s="1966"/>
      <c r="P59" s="1936"/>
      <c r="Q59" s="1936"/>
      <c r="R59" s="1936"/>
      <c r="S59" s="1936"/>
      <c r="T59" s="1936"/>
      <c r="U59" s="1936"/>
      <c r="V59" s="1936"/>
      <c r="W59" s="1936"/>
      <c r="X59" s="1936"/>
      <c r="Y59" s="1936"/>
      <c r="Z59" s="1936"/>
      <c r="AA59" s="1936"/>
      <c r="AB59" s="1936"/>
      <c r="AC59" s="1936"/>
      <c r="AD59" s="1936"/>
      <c r="AE59" s="1936"/>
      <c r="AF59" s="1936"/>
      <c r="AG59" s="1936"/>
    </row>
    <row r="60" spans="1:33">
      <c r="A60" s="1965"/>
      <c r="B60" s="1966"/>
      <c r="C60" s="1966"/>
      <c r="D60" s="1966"/>
      <c r="E60" s="1966"/>
      <c r="F60" s="1966"/>
      <c r="G60" s="1966"/>
      <c r="H60" s="1966"/>
      <c r="I60" s="1966"/>
      <c r="J60" s="1966"/>
      <c r="K60" s="1966"/>
      <c r="L60" s="1966"/>
      <c r="M60" s="1966"/>
      <c r="N60" s="1966"/>
      <c r="O60" s="1966"/>
      <c r="P60" s="1936"/>
      <c r="Q60" s="1936"/>
      <c r="R60" s="1936"/>
      <c r="S60" s="1936"/>
      <c r="T60" s="1936"/>
      <c r="U60" s="1936"/>
      <c r="V60" s="1936"/>
      <c r="W60" s="1936"/>
      <c r="X60" s="1936"/>
      <c r="Y60" s="1936"/>
      <c r="Z60" s="1936"/>
      <c r="AA60" s="1936"/>
      <c r="AB60" s="1936"/>
      <c r="AC60" s="1936"/>
      <c r="AD60" s="1936"/>
      <c r="AE60" s="1936"/>
      <c r="AF60" s="1936"/>
      <c r="AG60" s="1936"/>
    </row>
    <row r="61" spans="1:33">
      <c r="A61" s="1965"/>
      <c r="B61" s="1966"/>
      <c r="C61" s="1966"/>
      <c r="D61" s="1966"/>
      <c r="E61" s="1966"/>
      <c r="F61" s="1966"/>
      <c r="G61" s="1966"/>
      <c r="H61" s="1966"/>
      <c r="I61" s="1966"/>
      <c r="J61" s="1966"/>
      <c r="K61" s="1966"/>
      <c r="L61" s="1966"/>
      <c r="M61" s="1966"/>
      <c r="N61" s="1966"/>
      <c r="O61" s="1966"/>
      <c r="P61" s="1936"/>
      <c r="Q61" s="1936"/>
      <c r="R61" s="1936"/>
      <c r="S61" s="1936"/>
      <c r="T61" s="1936"/>
      <c r="U61" s="1936"/>
      <c r="V61" s="1936"/>
      <c r="W61" s="1936"/>
      <c r="X61" s="1936"/>
      <c r="Y61" s="1936"/>
      <c r="Z61" s="1936"/>
      <c r="AA61" s="1936"/>
      <c r="AB61" s="1936"/>
      <c r="AC61" s="1936"/>
      <c r="AD61" s="1936"/>
      <c r="AE61" s="1936"/>
      <c r="AF61" s="1936"/>
      <c r="AG61" s="1936"/>
    </row>
    <row r="62" spans="1:33">
      <c r="A62" s="1965"/>
      <c r="B62" s="1966"/>
      <c r="C62" s="1966"/>
      <c r="D62" s="1966"/>
      <c r="E62" s="1966"/>
      <c r="F62" s="1966"/>
      <c r="G62" s="1966"/>
      <c r="H62" s="1966"/>
      <c r="I62" s="1966"/>
      <c r="J62" s="1966"/>
      <c r="K62" s="1966"/>
      <c r="L62" s="1966"/>
      <c r="M62" s="1966"/>
      <c r="N62" s="1966"/>
      <c r="O62" s="1966"/>
      <c r="P62" s="1936"/>
      <c r="Q62" s="1936"/>
      <c r="R62" s="1936"/>
      <c r="S62" s="1936"/>
      <c r="T62" s="1936"/>
      <c r="U62" s="1936"/>
      <c r="V62" s="1936"/>
      <c r="W62" s="1936"/>
      <c r="X62" s="1936"/>
      <c r="Y62" s="1936"/>
      <c r="Z62" s="1936"/>
      <c r="AA62" s="1936"/>
      <c r="AB62" s="1936"/>
      <c r="AC62" s="1936"/>
      <c r="AD62" s="1936"/>
      <c r="AE62" s="1936"/>
      <c r="AF62" s="1936"/>
      <c r="AG62" s="1936"/>
    </row>
    <row r="63" spans="1:33">
      <c r="A63" s="1965"/>
      <c r="B63" s="1966"/>
      <c r="C63" s="1966"/>
      <c r="D63" s="1966"/>
      <c r="E63" s="1966"/>
      <c r="F63" s="1966"/>
      <c r="G63" s="1966"/>
      <c r="H63" s="1966"/>
      <c r="I63" s="1966"/>
      <c r="J63" s="1966"/>
      <c r="K63" s="1966"/>
      <c r="L63" s="1966"/>
      <c r="M63" s="1966"/>
      <c r="N63" s="1966"/>
      <c r="O63" s="1966"/>
      <c r="P63" s="1936"/>
      <c r="Q63" s="1936"/>
      <c r="R63" s="1936"/>
      <c r="S63" s="1936"/>
      <c r="T63" s="1936"/>
      <c r="U63" s="1936"/>
      <c r="V63" s="1936"/>
      <c r="W63" s="1936"/>
      <c r="X63" s="1936"/>
      <c r="Y63" s="1936"/>
      <c r="Z63" s="1936"/>
      <c r="AA63" s="1936"/>
      <c r="AB63" s="1936"/>
      <c r="AC63" s="1936"/>
      <c r="AD63" s="1936"/>
      <c r="AE63" s="1936"/>
      <c r="AF63" s="1936"/>
      <c r="AG63" s="1936"/>
    </row>
    <row r="64" spans="1:33">
      <c r="A64" s="1965"/>
      <c r="B64" s="1966"/>
      <c r="C64" s="1966"/>
      <c r="D64" s="1966"/>
      <c r="E64" s="1966"/>
      <c r="F64" s="1966"/>
      <c r="G64" s="1966"/>
      <c r="H64" s="1966"/>
      <c r="I64" s="1966"/>
      <c r="J64" s="1966"/>
      <c r="K64" s="1966"/>
      <c r="L64" s="1966"/>
      <c r="M64" s="1966"/>
      <c r="N64" s="1966"/>
      <c r="O64" s="1966"/>
      <c r="P64" s="1936"/>
      <c r="Q64" s="1936"/>
      <c r="R64" s="1936"/>
      <c r="S64" s="1936"/>
      <c r="T64" s="1936"/>
      <c r="U64" s="1936"/>
      <c r="V64" s="1936"/>
      <c r="W64" s="1936"/>
      <c r="X64" s="1936"/>
      <c r="Y64" s="1936"/>
      <c r="Z64" s="1936"/>
      <c r="AA64" s="1936"/>
      <c r="AB64" s="1936"/>
      <c r="AC64" s="1936"/>
      <c r="AD64" s="1936"/>
      <c r="AE64" s="1936"/>
      <c r="AF64" s="1936"/>
      <c r="AG64" s="1936"/>
    </row>
    <row r="65" spans="1:33">
      <c r="A65" s="1965"/>
      <c r="B65" s="1966"/>
      <c r="C65" s="1966"/>
      <c r="D65" s="1966"/>
      <c r="E65" s="1966"/>
      <c r="F65" s="1966"/>
      <c r="G65" s="1966"/>
      <c r="H65" s="1966"/>
      <c r="I65" s="1966"/>
      <c r="J65" s="1966"/>
      <c r="K65" s="1966"/>
      <c r="L65" s="1966"/>
      <c r="M65" s="1966"/>
      <c r="N65" s="1966"/>
      <c r="O65" s="1966"/>
      <c r="P65" s="1936"/>
      <c r="Q65" s="1936"/>
      <c r="R65" s="1936"/>
      <c r="S65" s="1936"/>
      <c r="T65" s="1936"/>
      <c r="U65" s="1936"/>
      <c r="V65" s="1936"/>
      <c r="W65" s="1936"/>
      <c r="X65" s="1936"/>
      <c r="Y65" s="1936"/>
      <c r="Z65" s="1936"/>
      <c r="AA65" s="1936"/>
      <c r="AB65" s="1936"/>
      <c r="AC65" s="1936"/>
      <c r="AD65" s="1936"/>
      <c r="AE65" s="1936"/>
      <c r="AF65" s="1936"/>
      <c r="AG65" s="1936"/>
    </row>
    <row r="66" spans="1:33">
      <c r="A66" s="1965"/>
      <c r="B66" s="1966"/>
      <c r="C66" s="1966"/>
      <c r="D66" s="1966"/>
      <c r="E66" s="1966"/>
      <c r="F66" s="1966"/>
      <c r="G66" s="1966"/>
      <c r="H66" s="1966"/>
      <c r="I66" s="1966"/>
      <c r="J66" s="1966"/>
      <c r="K66" s="1966"/>
      <c r="L66" s="1966"/>
      <c r="M66" s="1966"/>
      <c r="N66" s="1966"/>
      <c r="O66" s="1966"/>
      <c r="P66" s="1936"/>
      <c r="Q66" s="1936"/>
      <c r="R66" s="1936"/>
      <c r="S66" s="1936"/>
      <c r="T66" s="1936"/>
      <c r="U66" s="1936"/>
      <c r="V66" s="1936"/>
      <c r="W66" s="1936"/>
      <c r="X66" s="1936"/>
      <c r="Y66" s="1936"/>
      <c r="Z66" s="1936"/>
      <c r="AA66" s="1936"/>
      <c r="AB66" s="1936"/>
      <c r="AC66" s="1936"/>
      <c r="AD66" s="1936"/>
      <c r="AE66" s="1936"/>
      <c r="AF66" s="1936"/>
      <c r="AG66" s="1936"/>
    </row>
    <row r="67" spans="1:33">
      <c r="A67" s="1965"/>
      <c r="B67" s="1966"/>
      <c r="C67" s="1966"/>
      <c r="D67" s="1966"/>
      <c r="E67" s="1966"/>
      <c r="F67" s="1966"/>
      <c r="G67" s="1966"/>
      <c r="H67" s="1966"/>
      <c r="I67" s="1966"/>
      <c r="J67" s="1966"/>
      <c r="K67" s="1966"/>
      <c r="L67" s="1966"/>
      <c r="M67" s="1966"/>
      <c r="N67" s="1966"/>
      <c r="O67" s="1966"/>
      <c r="P67" s="1936"/>
      <c r="Q67" s="1936"/>
      <c r="R67" s="1936"/>
      <c r="S67" s="1936"/>
      <c r="T67" s="1936"/>
      <c r="U67" s="1936"/>
      <c r="V67" s="1936"/>
      <c r="W67" s="1936"/>
      <c r="X67" s="1936"/>
      <c r="Y67" s="1936"/>
      <c r="Z67" s="1936"/>
      <c r="AA67" s="1936"/>
      <c r="AB67" s="1936"/>
      <c r="AC67" s="1936"/>
      <c r="AD67" s="1936"/>
      <c r="AE67" s="1936"/>
      <c r="AF67" s="1936"/>
      <c r="AG67" s="1936"/>
    </row>
    <row r="68" spans="1:33">
      <c r="A68" s="1965"/>
      <c r="B68" s="1966"/>
      <c r="C68" s="1966"/>
      <c r="D68" s="1966"/>
      <c r="E68" s="1966"/>
      <c r="F68" s="1966"/>
      <c r="G68" s="1966"/>
      <c r="H68" s="1966"/>
      <c r="I68" s="1966"/>
      <c r="J68" s="1966"/>
      <c r="K68" s="1966"/>
      <c r="L68" s="1966"/>
      <c r="M68" s="1966"/>
      <c r="N68" s="1966"/>
      <c r="O68" s="1966"/>
      <c r="P68" s="1936"/>
      <c r="Q68" s="1936"/>
      <c r="R68" s="1936"/>
      <c r="S68" s="1936"/>
      <c r="T68" s="1936"/>
      <c r="U68" s="1936"/>
      <c r="V68" s="1936"/>
      <c r="W68" s="1936"/>
      <c r="X68" s="1936"/>
      <c r="Y68" s="1936"/>
      <c r="Z68" s="1936"/>
      <c r="AA68" s="1936"/>
      <c r="AB68" s="1936"/>
      <c r="AC68" s="1936"/>
      <c r="AD68" s="1936"/>
      <c r="AE68" s="1936"/>
      <c r="AF68" s="1936"/>
      <c r="AG68" s="1936"/>
    </row>
    <row r="69" spans="1:33">
      <c r="A69" s="1965"/>
      <c r="B69" s="1966"/>
      <c r="C69" s="1966"/>
      <c r="D69" s="1966"/>
      <c r="E69" s="1966"/>
      <c r="F69" s="1966"/>
      <c r="G69" s="1966"/>
      <c r="H69" s="1966"/>
      <c r="I69" s="1966"/>
      <c r="J69" s="1966"/>
      <c r="K69" s="1966"/>
      <c r="L69" s="1966"/>
      <c r="M69" s="1966"/>
      <c r="N69" s="1966"/>
      <c r="O69" s="1966"/>
      <c r="P69" s="1936"/>
      <c r="Q69" s="1936"/>
      <c r="R69" s="1936"/>
      <c r="S69" s="1936"/>
      <c r="T69" s="1936"/>
      <c r="U69" s="1936"/>
      <c r="V69" s="1936"/>
      <c r="W69" s="1936"/>
      <c r="X69" s="1936"/>
      <c r="Y69" s="1936"/>
      <c r="Z69" s="1936"/>
      <c r="AA69" s="1936"/>
      <c r="AB69" s="1936"/>
      <c r="AC69" s="1936"/>
      <c r="AD69" s="1936"/>
      <c r="AE69" s="1936"/>
      <c r="AF69" s="1936"/>
      <c r="AG69" s="1936"/>
    </row>
    <row r="70" spans="1:33">
      <c r="P70" s="1936"/>
      <c r="Q70" s="1936"/>
      <c r="R70" s="1936"/>
      <c r="S70" s="1936"/>
      <c r="T70" s="1936"/>
      <c r="U70" s="1936"/>
    </row>
    <row r="71" spans="1:33">
      <c r="P71" s="1936"/>
      <c r="Q71" s="1936"/>
      <c r="R71" s="1936"/>
      <c r="S71" s="1936"/>
      <c r="T71" s="1936"/>
      <c r="U71" s="1936"/>
    </row>
    <row r="72" spans="1:33">
      <c r="P72" s="1936"/>
      <c r="Q72" s="1936"/>
      <c r="R72" s="1936"/>
      <c r="S72" s="1936"/>
      <c r="T72" s="1936"/>
      <c r="U72" s="1936"/>
    </row>
    <row r="73" spans="1:33">
      <c r="P73" s="1936"/>
      <c r="Q73" s="1936"/>
      <c r="R73" s="1936"/>
      <c r="S73" s="1936"/>
      <c r="T73" s="1936"/>
      <c r="U73" s="1936"/>
    </row>
    <row r="74" spans="1:33">
      <c r="P74" s="1936"/>
      <c r="Q74" s="1936"/>
      <c r="R74" s="1936"/>
      <c r="S74" s="1936"/>
      <c r="T74" s="1936"/>
      <c r="U74" s="1936"/>
    </row>
    <row r="75" spans="1:33">
      <c r="P75" s="1936"/>
      <c r="Q75" s="1936"/>
      <c r="R75" s="1936"/>
      <c r="S75" s="1936"/>
      <c r="T75" s="1936"/>
      <c r="U75" s="1936"/>
    </row>
    <row r="76" spans="1:33">
      <c r="P76" s="1936"/>
      <c r="Q76" s="1936"/>
      <c r="R76" s="1936"/>
      <c r="S76" s="1936"/>
      <c r="T76" s="1936"/>
      <c r="U76" s="1936"/>
    </row>
    <row r="77" spans="1:33">
      <c r="P77" s="1936"/>
      <c r="Q77" s="1936"/>
      <c r="R77" s="1936"/>
      <c r="S77" s="1936"/>
      <c r="T77" s="1936"/>
      <c r="U77" s="1936"/>
    </row>
    <row r="78" spans="1:33">
      <c r="P78" s="1936"/>
      <c r="Q78" s="1936"/>
      <c r="R78" s="1936"/>
      <c r="S78" s="1936"/>
      <c r="T78" s="1936"/>
      <c r="U78" s="1936"/>
    </row>
    <row r="79" spans="1:33">
      <c r="P79" s="1936"/>
      <c r="Q79" s="1936"/>
      <c r="R79" s="1936"/>
      <c r="S79" s="1936"/>
      <c r="T79" s="1936"/>
      <c r="U79" s="1936"/>
    </row>
    <row r="80" spans="1:33">
      <c r="P80" s="1936"/>
      <c r="Q80" s="1936"/>
      <c r="R80" s="1936"/>
      <c r="S80" s="1936"/>
      <c r="T80" s="1936"/>
      <c r="U80" s="1936"/>
    </row>
    <row r="81" spans="16:21">
      <c r="P81" s="1936"/>
      <c r="Q81" s="1936"/>
      <c r="R81" s="1936"/>
      <c r="S81" s="1936"/>
      <c r="T81" s="1936"/>
      <c r="U81" s="1936"/>
    </row>
    <row r="82" spans="16:21">
      <c r="P82" s="1936"/>
      <c r="Q82" s="1936"/>
      <c r="R82" s="1936"/>
      <c r="S82" s="1936"/>
      <c r="T82" s="1936"/>
      <c r="U82" s="1936"/>
    </row>
    <row r="83" spans="16:21">
      <c r="P83" s="1936"/>
      <c r="Q83" s="1936"/>
      <c r="R83" s="1936"/>
      <c r="S83" s="1936"/>
      <c r="T83" s="1936"/>
      <c r="U83" s="1936"/>
    </row>
    <row r="84" spans="16:21">
      <c r="P84" s="1936"/>
      <c r="Q84" s="1936"/>
      <c r="R84" s="1936"/>
      <c r="S84" s="1936"/>
      <c r="T84" s="1936"/>
      <c r="U84" s="1936"/>
    </row>
    <row r="85" spans="16:21">
      <c r="P85" s="1936"/>
      <c r="Q85" s="1936"/>
      <c r="R85" s="1936"/>
      <c r="S85" s="1936"/>
      <c r="T85" s="1936"/>
      <c r="U85" s="1936"/>
    </row>
    <row r="86" spans="16:21">
      <c r="P86" s="1936"/>
      <c r="Q86" s="1936"/>
      <c r="R86" s="1936"/>
      <c r="S86" s="1936"/>
      <c r="T86" s="1936"/>
      <c r="U86" s="1936"/>
    </row>
    <row r="87" spans="16:21">
      <c r="P87" s="1936"/>
      <c r="Q87" s="1936"/>
      <c r="R87" s="1936"/>
      <c r="S87" s="1936"/>
      <c r="T87" s="1936"/>
      <c r="U87" s="1936"/>
    </row>
    <row r="88" spans="16:21">
      <c r="P88" s="1936"/>
      <c r="Q88" s="1936"/>
      <c r="R88" s="1936"/>
      <c r="S88" s="1936"/>
      <c r="T88" s="1936"/>
      <c r="U88" s="1936"/>
    </row>
    <row r="89" spans="16:21">
      <c r="P89" s="1936"/>
      <c r="Q89" s="1936"/>
      <c r="R89" s="1936"/>
      <c r="S89" s="1936"/>
      <c r="T89" s="1936"/>
      <c r="U89" s="1936"/>
    </row>
    <row r="90" spans="16:21">
      <c r="P90" s="1936"/>
      <c r="Q90" s="1936"/>
      <c r="R90" s="1936"/>
      <c r="S90" s="1936"/>
      <c r="T90" s="1936"/>
      <c r="U90" s="1936"/>
    </row>
    <row r="91" spans="16:21">
      <c r="P91" s="1936"/>
      <c r="Q91" s="1936"/>
      <c r="R91" s="1936"/>
      <c r="S91" s="1936"/>
      <c r="T91" s="1936"/>
      <c r="U91" s="1936"/>
    </row>
    <row r="92" spans="16:21">
      <c r="P92" s="1936"/>
      <c r="Q92" s="1936"/>
      <c r="R92" s="1936"/>
      <c r="S92" s="1936"/>
      <c r="T92" s="1936"/>
      <c r="U92" s="1936"/>
    </row>
    <row r="93" spans="16:21">
      <c r="P93" s="1936"/>
      <c r="Q93" s="1936"/>
      <c r="R93" s="1936"/>
      <c r="S93" s="1936"/>
      <c r="T93" s="1936"/>
      <c r="U93" s="1936"/>
    </row>
    <row r="94" spans="16:21">
      <c r="P94" s="1936"/>
      <c r="Q94" s="1936"/>
      <c r="R94" s="1936"/>
      <c r="S94" s="1936"/>
      <c r="T94" s="1936"/>
      <c r="U94" s="1936"/>
    </row>
    <row r="95" spans="16:21">
      <c r="P95" s="1936"/>
      <c r="Q95" s="1936"/>
      <c r="R95" s="1936"/>
      <c r="S95" s="1936"/>
      <c r="T95" s="1936"/>
      <c r="U95" s="1936"/>
    </row>
    <row r="96" spans="16:21">
      <c r="P96" s="1936"/>
      <c r="Q96" s="1936"/>
      <c r="R96" s="1936"/>
      <c r="S96" s="1936"/>
      <c r="T96" s="1936"/>
      <c r="U96" s="1936"/>
    </row>
    <row r="97" spans="16:21">
      <c r="P97" s="1936"/>
      <c r="Q97" s="1936"/>
      <c r="R97" s="1936"/>
      <c r="S97" s="1936"/>
      <c r="T97" s="1936"/>
      <c r="U97" s="1936"/>
    </row>
    <row r="98" spans="16:21">
      <c r="P98" s="1936"/>
      <c r="Q98" s="1936"/>
      <c r="R98" s="1936"/>
      <c r="S98" s="1936"/>
      <c r="T98" s="1936"/>
      <c r="U98" s="1936"/>
    </row>
    <row r="99" spans="16:21">
      <c r="P99" s="1936"/>
      <c r="Q99" s="1936"/>
      <c r="R99" s="1936"/>
      <c r="S99" s="1936"/>
      <c r="T99" s="1936"/>
      <c r="U99" s="1936"/>
    </row>
    <row r="100" spans="16:21">
      <c r="P100" s="1936"/>
      <c r="Q100" s="1936"/>
      <c r="R100" s="1936"/>
      <c r="S100" s="1936"/>
      <c r="T100" s="1936"/>
      <c r="U100" s="1936"/>
    </row>
    <row r="101" spans="16:21">
      <c r="P101" s="1936"/>
      <c r="Q101" s="1936"/>
      <c r="R101" s="1936"/>
      <c r="S101" s="1936"/>
      <c r="T101" s="1936"/>
      <c r="U101" s="1936"/>
    </row>
    <row r="102" spans="16:21">
      <c r="P102" s="1936"/>
      <c r="Q102" s="1936"/>
      <c r="R102" s="1936"/>
      <c r="S102" s="1936"/>
      <c r="T102" s="1936"/>
      <c r="U102" s="1936"/>
    </row>
    <row r="103" spans="16:21">
      <c r="P103" s="1936"/>
      <c r="Q103" s="1936"/>
      <c r="R103" s="1936"/>
      <c r="S103" s="1936"/>
      <c r="T103" s="1936"/>
      <c r="U103" s="1936"/>
    </row>
    <row r="104" spans="16:21">
      <c r="P104" s="1936"/>
      <c r="Q104" s="1936"/>
      <c r="R104" s="1936"/>
      <c r="S104" s="1936"/>
      <c r="T104" s="1936"/>
      <c r="U104" s="1936"/>
    </row>
    <row r="105" spans="16:21">
      <c r="P105" s="1936"/>
      <c r="Q105" s="1936"/>
      <c r="R105" s="1936"/>
      <c r="S105" s="1936"/>
      <c r="T105" s="1936"/>
      <c r="U105" s="1936"/>
    </row>
    <row r="106" spans="16:21">
      <c r="P106" s="1936"/>
      <c r="Q106" s="1936"/>
      <c r="R106" s="1936"/>
      <c r="S106" s="1936"/>
      <c r="T106" s="1936"/>
      <c r="U106" s="1936"/>
    </row>
    <row r="107" spans="16:21">
      <c r="P107" s="1936"/>
      <c r="Q107" s="1936"/>
      <c r="R107" s="1936"/>
      <c r="S107" s="1936"/>
      <c r="T107" s="1936"/>
      <c r="U107" s="1936"/>
    </row>
    <row r="108" spans="16:21">
      <c r="P108" s="1936"/>
      <c r="Q108" s="1936"/>
      <c r="R108" s="1936"/>
      <c r="S108" s="1936"/>
      <c r="T108" s="1936"/>
      <c r="U108" s="1936"/>
    </row>
    <row r="109" spans="16:21">
      <c r="P109" s="1936"/>
      <c r="Q109" s="1936"/>
      <c r="R109" s="1936"/>
      <c r="S109" s="1936"/>
      <c r="T109" s="1936"/>
      <c r="U109" s="1936"/>
    </row>
    <row r="110" spans="16:21">
      <c r="P110" s="1936"/>
      <c r="Q110" s="1936"/>
      <c r="R110" s="1936"/>
      <c r="S110" s="1936"/>
      <c r="T110" s="1936"/>
      <c r="U110" s="1936"/>
    </row>
    <row r="111" spans="16:21">
      <c r="P111" s="1936"/>
      <c r="Q111" s="1936"/>
      <c r="R111" s="1936"/>
      <c r="S111" s="1936"/>
      <c r="T111" s="1936"/>
      <c r="U111" s="1936"/>
    </row>
    <row r="112" spans="16:21">
      <c r="P112" s="1936"/>
      <c r="Q112" s="1936"/>
      <c r="R112" s="1936"/>
      <c r="S112" s="1936"/>
      <c r="T112" s="1936"/>
      <c r="U112" s="1936"/>
    </row>
    <row r="113" spans="16:21">
      <c r="P113" s="1936"/>
      <c r="Q113" s="1936"/>
      <c r="R113" s="1936"/>
      <c r="S113" s="1936"/>
      <c r="T113" s="1936"/>
      <c r="U113" s="1936"/>
    </row>
    <row r="114" spans="16:21">
      <c r="P114" s="1936"/>
      <c r="Q114" s="1936"/>
      <c r="R114" s="1936"/>
      <c r="S114" s="1936"/>
      <c r="T114" s="1936"/>
      <c r="U114" s="1936"/>
    </row>
    <row r="115" spans="16:21">
      <c r="P115" s="1936"/>
      <c r="Q115" s="1936"/>
      <c r="R115" s="1936"/>
      <c r="S115" s="1936"/>
      <c r="T115" s="1936"/>
      <c r="U115" s="1936"/>
    </row>
    <row r="116" spans="16:21">
      <c r="P116" s="1936"/>
      <c r="Q116" s="1936"/>
      <c r="R116" s="1936"/>
      <c r="S116" s="1936"/>
      <c r="T116" s="1936"/>
      <c r="U116" s="1936"/>
    </row>
    <row r="117" spans="16:21">
      <c r="P117" s="1936"/>
      <c r="Q117" s="1936"/>
      <c r="R117" s="1936"/>
      <c r="S117" s="1936"/>
      <c r="T117" s="1936"/>
      <c r="U117" s="1936"/>
    </row>
    <row r="118" spans="16:21">
      <c r="P118" s="1936"/>
      <c r="Q118" s="1936"/>
      <c r="R118" s="1936"/>
      <c r="S118" s="1936"/>
      <c r="T118" s="1936"/>
      <c r="U118" s="1936"/>
    </row>
    <row r="119" spans="16:21">
      <c r="P119" s="1936"/>
      <c r="Q119" s="1936"/>
      <c r="R119" s="1936"/>
      <c r="S119" s="1936"/>
      <c r="T119" s="1936"/>
      <c r="U119" s="1936"/>
    </row>
    <row r="120" spans="16:21">
      <c r="P120" s="1936"/>
      <c r="Q120" s="1936"/>
      <c r="R120" s="1936"/>
      <c r="S120" s="1936"/>
      <c r="T120" s="1936"/>
      <c r="U120" s="1936"/>
    </row>
    <row r="121" spans="16:21">
      <c r="P121" s="1936"/>
      <c r="Q121" s="1936"/>
      <c r="R121" s="1936"/>
      <c r="S121" s="1936"/>
      <c r="T121" s="1936"/>
      <c r="U121" s="1936"/>
    </row>
    <row r="122" spans="16:21">
      <c r="P122" s="1936"/>
      <c r="Q122" s="1936"/>
      <c r="R122" s="1936"/>
      <c r="S122" s="1936"/>
      <c r="T122" s="1936"/>
      <c r="U122" s="1936"/>
    </row>
    <row r="123" spans="16:21">
      <c r="P123" s="1936"/>
      <c r="Q123" s="1936"/>
      <c r="R123" s="1936"/>
      <c r="S123" s="1936"/>
      <c r="T123" s="1936"/>
      <c r="U123" s="1936"/>
    </row>
    <row r="124" spans="16:21">
      <c r="P124" s="1936"/>
      <c r="Q124" s="1936"/>
      <c r="R124" s="1936"/>
      <c r="S124" s="1936"/>
      <c r="T124" s="1936"/>
      <c r="U124" s="1936"/>
    </row>
    <row r="125" spans="16:21">
      <c r="P125" s="1936"/>
      <c r="Q125" s="1936"/>
      <c r="R125" s="1936"/>
      <c r="S125" s="1936"/>
      <c r="T125" s="1936"/>
      <c r="U125" s="1936"/>
    </row>
    <row r="126" spans="16:21">
      <c r="P126" s="1936"/>
      <c r="Q126" s="1936"/>
      <c r="R126" s="1936"/>
      <c r="S126" s="1936"/>
      <c r="T126" s="1936"/>
      <c r="U126" s="1936"/>
    </row>
    <row r="127" spans="16:21">
      <c r="P127" s="1936"/>
      <c r="Q127" s="1936"/>
      <c r="R127" s="1936"/>
      <c r="S127" s="1936"/>
      <c r="T127" s="1936"/>
      <c r="U127" s="1936"/>
    </row>
    <row r="128" spans="16:21">
      <c r="P128" s="1936"/>
      <c r="Q128" s="1936"/>
      <c r="R128" s="1936"/>
      <c r="S128" s="1936"/>
      <c r="T128" s="1936"/>
      <c r="U128" s="1936"/>
    </row>
    <row r="129" spans="16:21">
      <c r="P129" s="1936"/>
      <c r="Q129" s="1936"/>
      <c r="R129" s="1936"/>
      <c r="S129" s="1936"/>
      <c r="T129" s="1936"/>
      <c r="U129" s="1936"/>
    </row>
    <row r="130" spans="16:21">
      <c r="P130" s="1936"/>
      <c r="Q130" s="1936"/>
      <c r="R130" s="1936"/>
      <c r="S130" s="1936"/>
      <c r="T130" s="1936"/>
      <c r="U130" s="1936"/>
    </row>
    <row r="131" spans="16:21">
      <c r="P131" s="1936"/>
      <c r="Q131" s="1936"/>
      <c r="R131" s="1936"/>
      <c r="S131" s="1936"/>
      <c r="T131" s="1936"/>
      <c r="U131" s="1936"/>
    </row>
    <row r="132" spans="16:21">
      <c r="P132" s="1936"/>
      <c r="Q132" s="1936"/>
      <c r="R132" s="1936"/>
      <c r="S132" s="1936"/>
      <c r="T132" s="1936"/>
      <c r="U132" s="1936"/>
    </row>
    <row r="133" spans="16:21">
      <c r="P133" s="1936"/>
      <c r="Q133" s="1936"/>
      <c r="R133" s="1936"/>
      <c r="S133" s="1936"/>
      <c r="T133" s="1936"/>
      <c r="U133" s="1936"/>
    </row>
    <row r="134" spans="16:21">
      <c r="P134" s="1936"/>
      <c r="Q134" s="1936"/>
      <c r="R134" s="1936"/>
      <c r="S134" s="1936"/>
      <c r="T134" s="1936"/>
      <c r="U134" s="1936"/>
    </row>
    <row r="135" spans="16:21">
      <c r="P135" s="1936"/>
      <c r="Q135" s="1936"/>
      <c r="R135" s="1936"/>
      <c r="S135" s="1936"/>
      <c r="T135" s="1936"/>
      <c r="U135" s="1936"/>
    </row>
    <row r="136" spans="16:21">
      <c r="P136" s="1936"/>
      <c r="Q136" s="1936"/>
      <c r="R136" s="1936"/>
      <c r="S136" s="1936"/>
      <c r="T136" s="1936"/>
      <c r="U136" s="1936"/>
    </row>
    <row r="137" spans="16:21">
      <c r="P137" s="1936"/>
      <c r="Q137" s="1936"/>
      <c r="R137" s="1936"/>
      <c r="S137" s="1936"/>
      <c r="T137" s="1936"/>
      <c r="U137" s="1936"/>
    </row>
    <row r="138" spans="16:21">
      <c r="P138" s="1936"/>
      <c r="Q138" s="1936"/>
      <c r="R138" s="1936"/>
      <c r="S138" s="1936"/>
      <c r="T138" s="1936"/>
      <c r="U138" s="1936"/>
    </row>
    <row r="139" spans="16:21">
      <c r="P139" s="1936"/>
      <c r="Q139" s="1936"/>
      <c r="R139" s="1936"/>
      <c r="S139" s="1936"/>
      <c r="T139" s="1936"/>
      <c r="U139" s="1936"/>
    </row>
    <row r="140" spans="16:21">
      <c r="P140" s="1936"/>
      <c r="Q140" s="1936"/>
      <c r="R140" s="1936"/>
      <c r="S140" s="1936"/>
      <c r="T140" s="1936"/>
      <c r="U140" s="1936"/>
    </row>
    <row r="141" spans="16:21">
      <c r="P141" s="1936"/>
      <c r="Q141" s="1936"/>
      <c r="R141" s="1936"/>
      <c r="S141" s="1936"/>
      <c r="T141" s="1936"/>
      <c r="U141" s="1936"/>
    </row>
    <row r="142" spans="16:21">
      <c r="P142" s="1936"/>
      <c r="Q142" s="1936"/>
      <c r="R142" s="1936"/>
      <c r="S142" s="1936"/>
      <c r="T142" s="1936"/>
      <c r="U142" s="1936"/>
    </row>
    <row r="143" spans="16:21">
      <c r="P143" s="1936"/>
      <c r="Q143" s="1936"/>
      <c r="R143" s="1936"/>
      <c r="S143" s="1936"/>
      <c r="T143" s="1936"/>
      <c r="U143" s="1936"/>
    </row>
    <row r="144" spans="16:21">
      <c r="P144" s="1936"/>
      <c r="Q144" s="1936"/>
      <c r="R144" s="1936"/>
      <c r="S144" s="1936"/>
      <c r="T144" s="1936"/>
      <c r="U144" s="1936"/>
    </row>
    <row r="145" spans="16:21">
      <c r="P145" s="1936"/>
      <c r="Q145" s="1936"/>
      <c r="R145" s="1936"/>
      <c r="S145" s="1936"/>
      <c r="T145" s="1936"/>
      <c r="U145" s="1936"/>
    </row>
    <row r="146" spans="16:21">
      <c r="P146" s="1936"/>
      <c r="Q146" s="1936"/>
      <c r="R146" s="1936"/>
      <c r="S146" s="1936"/>
      <c r="T146" s="1936"/>
      <c r="U146" s="1936"/>
    </row>
    <row r="147" spans="16:21">
      <c r="P147" s="1936"/>
      <c r="Q147" s="1936"/>
      <c r="R147" s="1936"/>
      <c r="S147" s="1936"/>
      <c r="T147" s="1936"/>
      <c r="U147" s="1936"/>
    </row>
    <row r="148" spans="16:21">
      <c r="P148" s="1936"/>
      <c r="Q148" s="1936"/>
      <c r="R148" s="1936"/>
      <c r="S148" s="1936"/>
      <c r="T148" s="1936"/>
      <c r="U148" s="1936"/>
    </row>
    <row r="149" spans="16:21">
      <c r="P149" s="1936"/>
      <c r="Q149" s="1936"/>
      <c r="R149" s="1936"/>
      <c r="S149" s="1936"/>
      <c r="T149" s="1936"/>
      <c r="U149" s="1936"/>
    </row>
    <row r="150" spans="16:21">
      <c r="P150" s="1936"/>
      <c r="Q150" s="1936"/>
      <c r="R150" s="1936"/>
      <c r="S150" s="1936"/>
      <c r="T150" s="1936"/>
      <c r="U150" s="1936"/>
    </row>
    <row r="151" spans="16:21">
      <c r="P151" s="1936"/>
      <c r="Q151" s="1936"/>
      <c r="R151" s="1936"/>
      <c r="S151" s="1936"/>
      <c r="T151" s="1936"/>
      <c r="U151" s="1936"/>
    </row>
    <row r="152" spans="16:21">
      <c r="P152" s="1936"/>
      <c r="Q152" s="1936"/>
      <c r="R152" s="1936"/>
      <c r="S152" s="1936"/>
      <c r="T152" s="1936"/>
      <c r="U152" s="1936"/>
    </row>
    <row r="153" spans="16:21">
      <c r="P153" s="1936"/>
      <c r="Q153" s="1936"/>
      <c r="R153" s="1936"/>
      <c r="S153" s="1936"/>
      <c r="T153" s="1936"/>
      <c r="U153" s="1936"/>
    </row>
    <row r="154" spans="16:21">
      <c r="P154" s="1936"/>
      <c r="Q154" s="1936"/>
      <c r="R154" s="1936"/>
      <c r="S154" s="1936"/>
      <c r="T154" s="1936"/>
      <c r="U154" s="1936"/>
    </row>
    <row r="155" spans="16:21">
      <c r="P155" s="1936"/>
      <c r="Q155" s="1936"/>
      <c r="R155" s="1936"/>
      <c r="S155" s="1936"/>
      <c r="T155" s="1936"/>
      <c r="U155" s="1936"/>
    </row>
    <row r="156" spans="16:21">
      <c r="P156" s="1936"/>
      <c r="Q156" s="1936"/>
      <c r="R156" s="1936"/>
      <c r="S156" s="1936"/>
      <c r="T156" s="1936"/>
      <c r="U156" s="1936"/>
    </row>
    <row r="157" spans="16:21">
      <c r="P157" s="1936"/>
      <c r="Q157" s="1936"/>
      <c r="R157" s="1936"/>
      <c r="S157" s="1936"/>
      <c r="T157" s="1936"/>
      <c r="U157" s="1936"/>
    </row>
    <row r="158" spans="16:21">
      <c r="P158" s="1936"/>
      <c r="Q158" s="1936"/>
      <c r="R158" s="1936"/>
      <c r="S158" s="1936"/>
      <c r="T158" s="1936"/>
      <c r="U158" s="1936"/>
    </row>
    <row r="159" spans="16:21">
      <c r="P159" s="1936"/>
      <c r="Q159" s="1936"/>
      <c r="R159" s="1936"/>
      <c r="S159" s="1936"/>
      <c r="T159" s="1936"/>
      <c r="U159" s="1936"/>
    </row>
    <row r="160" spans="16:21">
      <c r="P160" s="1936"/>
      <c r="Q160" s="1936"/>
      <c r="R160" s="1936"/>
      <c r="S160" s="1936"/>
      <c r="T160" s="1936"/>
      <c r="U160" s="1936"/>
    </row>
    <row r="161" spans="16:21">
      <c r="P161" s="1936"/>
      <c r="Q161" s="1936"/>
      <c r="R161" s="1936"/>
      <c r="S161" s="1936"/>
      <c r="T161" s="1936"/>
      <c r="U161" s="1936"/>
    </row>
    <row r="162" spans="16:21">
      <c r="P162" s="1936"/>
      <c r="Q162" s="1936"/>
      <c r="R162" s="1936"/>
      <c r="S162" s="1936"/>
      <c r="T162" s="1936"/>
      <c r="U162" s="1936"/>
    </row>
    <row r="163" spans="16:21">
      <c r="P163" s="1936"/>
      <c r="Q163" s="1936"/>
      <c r="R163" s="1936"/>
      <c r="S163" s="1936"/>
      <c r="T163" s="1936"/>
      <c r="U163" s="1936"/>
    </row>
    <row r="164" spans="16:21">
      <c r="P164" s="1936"/>
      <c r="Q164" s="1936"/>
      <c r="R164" s="1936"/>
      <c r="S164" s="1936"/>
      <c r="T164" s="1936"/>
      <c r="U164" s="1936"/>
    </row>
    <row r="165" spans="16:21">
      <c r="P165" s="1936"/>
      <c r="Q165" s="1936"/>
      <c r="R165" s="1936"/>
      <c r="S165" s="1936"/>
      <c r="T165" s="1936"/>
      <c r="U165" s="1936"/>
    </row>
    <row r="166" spans="16:21">
      <c r="P166" s="1936"/>
      <c r="Q166" s="1936"/>
      <c r="R166" s="1936"/>
      <c r="S166" s="1936"/>
      <c r="T166" s="1936"/>
      <c r="U166" s="1936"/>
    </row>
    <row r="167" spans="16:21">
      <c r="P167" s="1936"/>
      <c r="Q167" s="1936"/>
      <c r="R167" s="1936"/>
      <c r="S167" s="1936"/>
      <c r="T167" s="1936"/>
      <c r="U167" s="1936"/>
    </row>
    <row r="168" spans="16:21">
      <c r="P168" s="1936"/>
      <c r="Q168" s="1936"/>
      <c r="R168" s="1936"/>
      <c r="S168" s="1936"/>
      <c r="T168" s="1936"/>
      <c r="U168" s="1936"/>
    </row>
    <row r="169" spans="16:21">
      <c r="P169" s="1936"/>
      <c r="Q169" s="1936"/>
      <c r="R169" s="1936"/>
      <c r="S169" s="1936"/>
      <c r="T169" s="1936"/>
      <c r="U169" s="1936"/>
    </row>
    <row r="170" spans="16:21">
      <c r="P170" s="1936"/>
      <c r="Q170" s="1936"/>
      <c r="R170" s="1936"/>
      <c r="S170" s="1936"/>
      <c r="T170" s="1936"/>
      <c r="U170" s="1936"/>
    </row>
    <row r="171" spans="16:21">
      <c r="P171" s="1936"/>
      <c r="Q171" s="1936"/>
      <c r="R171" s="1936"/>
      <c r="S171" s="1936"/>
      <c r="T171" s="1936"/>
      <c r="U171" s="1936"/>
    </row>
    <row r="172" spans="16:21">
      <c r="P172" s="1936"/>
      <c r="Q172" s="1936"/>
      <c r="R172" s="1936"/>
      <c r="S172" s="1936"/>
      <c r="T172" s="1936"/>
      <c r="U172" s="1936"/>
    </row>
    <row r="173" spans="16:21">
      <c r="P173" s="1936"/>
      <c r="Q173" s="1936"/>
      <c r="R173" s="1936"/>
      <c r="S173" s="1936"/>
      <c r="T173" s="1936"/>
      <c r="U173" s="1936"/>
    </row>
    <row r="174" spans="16:21">
      <c r="P174" s="1936"/>
      <c r="Q174" s="1936"/>
      <c r="R174" s="1936"/>
      <c r="S174" s="1936"/>
      <c r="T174" s="1936"/>
      <c r="U174" s="1936"/>
    </row>
    <row r="175" spans="16:21">
      <c r="P175" s="1936"/>
      <c r="Q175" s="1936"/>
      <c r="R175" s="1936"/>
      <c r="S175" s="1936"/>
      <c r="T175" s="1936"/>
      <c r="U175" s="1936"/>
    </row>
    <row r="176" spans="16:21">
      <c r="P176" s="1936"/>
      <c r="Q176" s="1936"/>
      <c r="R176" s="1936"/>
      <c r="S176" s="1936"/>
      <c r="T176" s="1936"/>
      <c r="U176" s="1936"/>
    </row>
    <row r="177" spans="16:21">
      <c r="P177" s="1936"/>
      <c r="Q177" s="1936"/>
      <c r="R177" s="1936"/>
      <c r="S177" s="1936"/>
      <c r="T177" s="1936"/>
      <c r="U177" s="1936"/>
    </row>
    <row r="178" spans="16:21">
      <c r="P178" s="1936"/>
      <c r="Q178" s="1936"/>
      <c r="R178" s="1936"/>
      <c r="S178" s="1936"/>
      <c r="T178" s="1936"/>
      <c r="U178" s="1936"/>
    </row>
    <row r="179" spans="16:21">
      <c r="P179" s="1936"/>
      <c r="Q179" s="1936"/>
      <c r="R179" s="1936"/>
      <c r="S179" s="1936"/>
      <c r="T179" s="1936"/>
      <c r="U179" s="1936"/>
    </row>
    <row r="180" spans="16:21">
      <c r="P180" s="1936"/>
      <c r="Q180" s="1936"/>
      <c r="R180" s="1936"/>
      <c r="S180" s="1936"/>
      <c r="T180" s="1936"/>
      <c r="U180" s="1936"/>
    </row>
    <row r="181" spans="16:21">
      <c r="P181" s="1936"/>
      <c r="Q181" s="1936"/>
      <c r="R181" s="1936"/>
      <c r="S181" s="1936"/>
      <c r="T181" s="1936"/>
      <c r="U181" s="1936"/>
    </row>
    <row r="182" spans="16:21">
      <c r="P182" s="1936"/>
      <c r="Q182" s="1936"/>
      <c r="R182" s="1936"/>
      <c r="S182" s="1936"/>
      <c r="T182" s="1936"/>
      <c r="U182" s="1936"/>
    </row>
    <row r="183" spans="16:21">
      <c r="P183" s="1936"/>
      <c r="Q183" s="1936"/>
      <c r="R183" s="1936"/>
      <c r="S183" s="1936"/>
      <c r="T183" s="1936"/>
      <c r="U183" s="1936"/>
    </row>
    <row r="184" spans="16:21">
      <c r="P184" s="1936"/>
      <c r="Q184" s="1936"/>
      <c r="R184" s="1936"/>
      <c r="S184" s="1936"/>
      <c r="T184" s="1936"/>
      <c r="U184" s="1936"/>
    </row>
    <row r="185" spans="16:21">
      <c r="P185" s="1936"/>
      <c r="Q185" s="1936"/>
      <c r="R185" s="1936"/>
      <c r="S185" s="1936"/>
      <c r="T185" s="1936"/>
      <c r="U185" s="1936"/>
    </row>
    <row r="186" spans="16:21">
      <c r="P186" s="1936"/>
      <c r="Q186" s="1936"/>
      <c r="R186" s="1936"/>
      <c r="S186" s="1936"/>
      <c r="T186" s="1936"/>
      <c r="U186" s="1936"/>
    </row>
    <row r="187" spans="16:21">
      <c r="P187" s="1936"/>
      <c r="Q187" s="1936"/>
      <c r="R187" s="1936"/>
      <c r="S187" s="1936"/>
      <c r="T187" s="1936"/>
      <c r="U187" s="1936"/>
    </row>
    <row r="188" spans="16:21">
      <c r="P188" s="1936"/>
      <c r="Q188" s="1936"/>
      <c r="R188" s="1936"/>
      <c r="S188" s="1936"/>
      <c r="T188" s="1936"/>
      <c r="U188" s="1936"/>
    </row>
    <row r="189" spans="16:21">
      <c r="P189" s="1936"/>
      <c r="Q189" s="1936"/>
      <c r="R189" s="1936"/>
      <c r="S189" s="1936"/>
      <c r="T189" s="1936"/>
      <c r="U189" s="1936"/>
    </row>
    <row r="190" spans="16:21">
      <c r="P190" s="1936"/>
      <c r="Q190" s="1936"/>
      <c r="R190" s="1936"/>
      <c r="S190" s="1936"/>
      <c r="T190" s="1936"/>
      <c r="U190" s="1936"/>
    </row>
    <row r="191" spans="16:21">
      <c r="P191" s="1936"/>
      <c r="Q191" s="1936"/>
      <c r="R191" s="1936"/>
      <c r="S191" s="1936"/>
      <c r="T191" s="1936"/>
      <c r="U191" s="1936"/>
    </row>
    <row r="192" spans="16:21">
      <c r="P192" s="1936"/>
      <c r="Q192" s="1936"/>
      <c r="R192" s="1936"/>
      <c r="S192" s="1936"/>
      <c r="T192" s="1936"/>
      <c r="U192" s="1936"/>
    </row>
    <row r="193" spans="16:21">
      <c r="P193" s="1936"/>
      <c r="Q193" s="1936"/>
      <c r="R193" s="1936"/>
      <c r="S193" s="1936"/>
      <c r="T193" s="1936"/>
      <c r="U193" s="1936"/>
    </row>
    <row r="194" spans="16:21">
      <c r="P194" s="1936"/>
      <c r="Q194" s="1936"/>
      <c r="R194" s="1936"/>
      <c r="S194" s="1936"/>
      <c r="T194" s="1936"/>
      <c r="U194" s="1936"/>
    </row>
    <row r="195" spans="16:21">
      <c r="P195" s="1936"/>
      <c r="Q195" s="1936"/>
      <c r="R195" s="1936"/>
      <c r="S195" s="1936"/>
      <c r="T195" s="1936"/>
      <c r="U195" s="1936"/>
    </row>
    <row r="196" spans="16:21">
      <c r="P196" s="1936"/>
      <c r="Q196" s="1936"/>
      <c r="R196" s="1936"/>
      <c r="S196" s="1936"/>
      <c r="T196" s="1936"/>
      <c r="U196" s="1936"/>
    </row>
    <row r="197" spans="16:21">
      <c r="P197" s="1936"/>
      <c r="Q197" s="1936"/>
      <c r="R197" s="1936"/>
      <c r="S197" s="1936"/>
      <c r="T197" s="1936"/>
      <c r="U197" s="1936"/>
    </row>
    <row r="198" spans="16:21">
      <c r="P198" s="1936"/>
      <c r="Q198" s="1936"/>
      <c r="R198" s="1936"/>
      <c r="S198" s="1936"/>
      <c r="T198" s="1936"/>
      <c r="U198" s="1936"/>
    </row>
    <row r="199" spans="16:21">
      <c r="P199" s="1936"/>
      <c r="Q199" s="1936"/>
      <c r="R199" s="1936"/>
      <c r="S199" s="1936"/>
      <c r="T199" s="1936"/>
      <c r="U199" s="1936"/>
    </row>
    <row r="200" spans="16:21">
      <c r="P200" s="1936"/>
      <c r="Q200" s="1936"/>
      <c r="R200" s="1936"/>
      <c r="S200" s="1936"/>
      <c r="T200" s="1936"/>
      <c r="U200" s="1936"/>
    </row>
    <row r="201" spans="16:21">
      <c r="P201" s="1936"/>
      <c r="Q201" s="1936"/>
      <c r="R201" s="1936"/>
      <c r="S201" s="1936"/>
      <c r="T201" s="1936"/>
      <c r="U201" s="1936"/>
    </row>
    <row r="202" spans="16:21">
      <c r="P202" s="1936"/>
      <c r="Q202" s="1936"/>
      <c r="R202" s="1936"/>
      <c r="S202" s="1936"/>
      <c r="T202" s="1936"/>
      <c r="U202" s="1936"/>
    </row>
    <row r="203" spans="16:21">
      <c r="P203" s="1936"/>
      <c r="Q203" s="1936"/>
      <c r="R203" s="1936"/>
      <c r="S203" s="1936"/>
      <c r="T203" s="1936"/>
      <c r="U203" s="1936"/>
    </row>
    <row r="204" spans="16:21">
      <c r="P204" s="1936"/>
      <c r="Q204" s="1936"/>
      <c r="R204" s="1936"/>
      <c r="S204" s="1936"/>
      <c r="T204" s="1936"/>
      <c r="U204" s="1936"/>
    </row>
    <row r="205" spans="16:21">
      <c r="P205" s="1936"/>
      <c r="Q205" s="1936"/>
      <c r="R205" s="1936"/>
      <c r="S205" s="1936"/>
      <c r="T205" s="1936"/>
      <c r="U205" s="1936"/>
    </row>
    <row r="206" spans="16:21">
      <c r="P206" s="1936"/>
      <c r="Q206" s="1936"/>
      <c r="R206" s="1936"/>
      <c r="S206" s="1936"/>
      <c r="T206" s="1936"/>
      <c r="U206" s="1936"/>
    </row>
    <row r="207" spans="16:21">
      <c r="P207" s="1936"/>
      <c r="Q207" s="1936"/>
      <c r="R207" s="1936"/>
      <c r="S207" s="1936"/>
      <c r="T207" s="1936"/>
      <c r="U207" s="1936"/>
    </row>
    <row r="208" spans="16:21">
      <c r="P208" s="1936"/>
      <c r="Q208" s="1936"/>
      <c r="R208" s="1936"/>
      <c r="S208" s="1936"/>
      <c r="T208" s="1936"/>
      <c r="U208" s="1936"/>
    </row>
    <row r="209" spans="16:21">
      <c r="P209" s="1936"/>
      <c r="Q209" s="1936"/>
      <c r="R209" s="1936"/>
      <c r="S209" s="1936"/>
      <c r="T209" s="1936"/>
      <c r="U209" s="1936"/>
    </row>
    <row r="210" spans="16:21">
      <c r="P210" s="1936"/>
      <c r="Q210" s="1936"/>
      <c r="R210" s="1936"/>
      <c r="S210" s="1936"/>
      <c r="T210" s="1936"/>
      <c r="U210" s="1936"/>
    </row>
    <row r="211" spans="16:21">
      <c r="P211" s="1936"/>
      <c r="Q211" s="1936"/>
      <c r="R211" s="1936"/>
      <c r="S211" s="1936"/>
      <c r="T211" s="1936"/>
      <c r="U211" s="1936"/>
    </row>
    <row r="212" spans="16:21">
      <c r="P212" s="1936"/>
      <c r="Q212" s="1936"/>
      <c r="R212" s="1936"/>
      <c r="S212" s="1936"/>
      <c r="T212" s="1936"/>
      <c r="U212" s="1936"/>
    </row>
    <row r="213" spans="16:21">
      <c r="P213" s="1936"/>
      <c r="Q213" s="1936"/>
      <c r="R213" s="1936"/>
      <c r="S213" s="1936"/>
      <c r="T213" s="1936"/>
      <c r="U213" s="1936"/>
    </row>
    <row r="214" spans="16:21">
      <c r="P214" s="1936"/>
      <c r="Q214" s="1936"/>
      <c r="R214" s="1936"/>
      <c r="S214" s="1936"/>
      <c r="T214" s="1936"/>
      <c r="U214" s="1936"/>
    </row>
    <row r="215" spans="16:21">
      <c r="P215" s="1936"/>
      <c r="Q215" s="1936"/>
      <c r="R215" s="1936"/>
      <c r="S215" s="1936"/>
      <c r="T215" s="1936"/>
      <c r="U215" s="1936"/>
    </row>
    <row r="216" spans="16:21">
      <c r="P216" s="1936"/>
      <c r="Q216" s="1936"/>
      <c r="R216" s="1936"/>
      <c r="S216" s="1936"/>
      <c r="T216" s="1936"/>
      <c r="U216" s="1936"/>
    </row>
    <row r="217" spans="16:21">
      <c r="P217" s="1936"/>
      <c r="Q217" s="1936"/>
      <c r="R217" s="1936"/>
      <c r="S217" s="1936"/>
      <c r="T217" s="1936"/>
      <c r="U217" s="1936"/>
    </row>
    <row r="218" spans="16:21">
      <c r="P218" s="1936"/>
      <c r="Q218" s="1936"/>
      <c r="R218" s="1936"/>
      <c r="S218" s="1936"/>
      <c r="T218" s="1936"/>
      <c r="U218" s="1936"/>
    </row>
    <row r="219" spans="16:21">
      <c r="P219" s="1936"/>
      <c r="Q219" s="1936"/>
      <c r="R219" s="1936"/>
      <c r="S219" s="1936"/>
      <c r="T219" s="1936"/>
      <c r="U219" s="1936"/>
    </row>
    <row r="220" spans="16:21">
      <c r="P220" s="1936"/>
      <c r="Q220" s="1936"/>
      <c r="R220" s="1936"/>
      <c r="S220" s="1936"/>
      <c r="T220" s="1936"/>
      <c r="U220" s="1936"/>
    </row>
    <row r="221" spans="16:21">
      <c r="P221" s="1936"/>
      <c r="Q221" s="1936"/>
      <c r="R221" s="1936"/>
      <c r="S221" s="1936"/>
      <c r="T221" s="1936"/>
      <c r="U221" s="1936"/>
    </row>
    <row r="222" spans="16:21">
      <c r="P222" s="1936"/>
      <c r="Q222" s="1936"/>
      <c r="R222" s="1936"/>
      <c r="S222" s="1936"/>
      <c r="T222" s="1936"/>
      <c r="U222" s="1936"/>
    </row>
    <row r="223" spans="16:21">
      <c r="P223" s="1936"/>
      <c r="Q223" s="1936"/>
      <c r="R223" s="1936"/>
      <c r="S223" s="1936"/>
      <c r="T223" s="1936"/>
      <c r="U223" s="1936"/>
    </row>
    <row r="224" spans="16:21">
      <c r="P224" s="1936"/>
      <c r="Q224" s="1936"/>
      <c r="R224" s="1936"/>
      <c r="S224" s="1936"/>
      <c r="T224" s="1936"/>
      <c r="U224" s="1936"/>
    </row>
    <row r="225" spans="16:21">
      <c r="P225" s="1936"/>
      <c r="Q225" s="1936"/>
      <c r="R225" s="1936"/>
      <c r="S225" s="1936"/>
      <c r="T225" s="1936"/>
      <c r="U225" s="1936"/>
    </row>
    <row r="226" spans="16:21">
      <c r="P226" s="1936"/>
      <c r="Q226" s="1936"/>
      <c r="R226" s="1936"/>
      <c r="S226" s="1936"/>
      <c r="T226" s="1936"/>
      <c r="U226" s="1936"/>
    </row>
    <row r="227" spans="16:21">
      <c r="P227" s="1936"/>
      <c r="Q227" s="1936"/>
      <c r="R227" s="1936"/>
      <c r="S227" s="1936"/>
      <c r="T227" s="1936"/>
      <c r="U227" s="1936"/>
    </row>
    <row r="228" spans="16:21">
      <c r="P228" s="1936"/>
      <c r="Q228" s="1936"/>
      <c r="R228" s="1936"/>
      <c r="S228" s="1936"/>
      <c r="T228" s="1936"/>
      <c r="U228" s="1936"/>
    </row>
    <row r="229" spans="16:21">
      <c r="P229" s="1936"/>
      <c r="Q229" s="1936"/>
      <c r="R229" s="1936"/>
      <c r="S229" s="1936"/>
      <c r="T229" s="1936"/>
      <c r="U229" s="1936"/>
    </row>
    <row r="230" spans="16:21">
      <c r="P230" s="1936"/>
      <c r="Q230" s="1936"/>
      <c r="R230" s="1936"/>
      <c r="S230" s="1936"/>
      <c r="T230" s="1936"/>
      <c r="U230" s="1936"/>
    </row>
    <row r="231" spans="16:21">
      <c r="P231" s="1936"/>
      <c r="Q231" s="1936"/>
      <c r="R231" s="1936"/>
      <c r="S231" s="1936"/>
      <c r="T231" s="1936"/>
      <c r="U231" s="1936"/>
    </row>
    <row r="232" spans="16:21">
      <c r="P232" s="1936"/>
      <c r="Q232" s="1936"/>
      <c r="R232" s="1936"/>
      <c r="S232" s="1936"/>
      <c r="T232" s="1936"/>
      <c r="U232" s="1936"/>
    </row>
    <row r="233" spans="16:21">
      <c r="P233" s="1936"/>
      <c r="Q233" s="1936"/>
      <c r="R233" s="1936"/>
      <c r="S233" s="1936"/>
      <c r="T233" s="1936"/>
      <c r="U233" s="1936"/>
    </row>
    <row r="234" spans="16:21">
      <c r="P234" s="1936"/>
      <c r="Q234" s="1936"/>
      <c r="R234" s="1936"/>
      <c r="S234" s="1936"/>
      <c r="T234" s="1936"/>
      <c r="U234" s="1936"/>
    </row>
    <row r="235" spans="16:21">
      <c r="P235" s="1936"/>
      <c r="Q235" s="1936"/>
      <c r="R235" s="1936"/>
      <c r="S235" s="1936"/>
      <c r="T235" s="1936"/>
      <c r="U235" s="1936"/>
    </row>
    <row r="236" spans="16:21">
      <c r="P236" s="1936"/>
      <c r="Q236" s="1936"/>
      <c r="R236" s="1936"/>
      <c r="S236" s="1936"/>
      <c r="T236" s="1936"/>
      <c r="U236" s="1936"/>
    </row>
    <row r="237" spans="16:21">
      <c r="P237" s="1936"/>
      <c r="Q237" s="1936"/>
      <c r="R237" s="1936"/>
      <c r="S237" s="1936"/>
      <c r="T237" s="1936"/>
      <c r="U237" s="1936"/>
    </row>
    <row r="238" spans="16:21">
      <c r="P238" s="1936"/>
      <c r="Q238" s="1936"/>
      <c r="R238" s="1936"/>
      <c r="S238" s="1936"/>
      <c r="T238" s="1936"/>
      <c r="U238" s="1936"/>
    </row>
    <row r="239" spans="16:21">
      <c r="P239" s="1936"/>
      <c r="Q239" s="1936"/>
      <c r="R239" s="1936"/>
      <c r="S239" s="1936"/>
      <c r="T239" s="1936"/>
      <c r="U239" s="1936"/>
    </row>
    <row r="240" spans="16:21">
      <c r="P240" s="1936"/>
      <c r="Q240" s="1936"/>
      <c r="R240" s="1936"/>
      <c r="S240" s="1936"/>
      <c r="T240" s="1936"/>
      <c r="U240" s="1936"/>
    </row>
    <row r="241" spans="16:21">
      <c r="P241" s="1936"/>
      <c r="Q241" s="1936"/>
      <c r="R241" s="1936"/>
      <c r="S241" s="1936"/>
      <c r="T241" s="1936"/>
      <c r="U241" s="1936"/>
    </row>
    <row r="242" spans="16:21">
      <c r="P242" s="1936"/>
      <c r="Q242" s="1936"/>
      <c r="R242" s="1936"/>
      <c r="S242" s="1936"/>
      <c r="T242" s="1936"/>
      <c r="U242" s="1936"/>
    </row>
    <row r="243" spans="16:21">
      <c r="P243" s="1936"/>
      <c r="Q243" s="1936"/>
      <c r="R243" s="1936"/>
      <c r="S243" s="1936"/>
      <c r="T243" s="1936"/>
      <c r="U243" s="1936"/>
    </row>
    <row r="244" spans="16:21">
      <c r="P244" s="1936"/>
      <c r="Q244" s="1936"/>
      <c r="R244" s="1936"/>
      <c r="S244" s="1936"/>
      <c r="T244" s="1936"/>
      <c r="U244" s="1936"/>
    </row>
    <row r="245" spans="16:21">
      <c r="P245" s="1936"/>
      <c r="Q245" s="1936"/>
      <c r="R245" s="1936"/>
      <c r="S245" s="1936"/>
      <c r="T245" s="1936"/>
      <c r="U245" s="1936"/>
    </row>
    <row r="246" spans="16:21">
      <c r="P246" s="1936"/>
      <c r="Q246" s="1936"/>
      <c r="R246" s="1936"/>
      <c r="S246" s="1936"/>
      <c r="T246" s="1936"/>
      <c r="U246" s="1936"/>
    </row>
  </sheetData>
  <pageMargins left="0.23622047244094491" right="0.23622047244094491" top="0.47244094488188981" bottom="0.74803149606299213"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dimension ref="A1:AZ95"/>
  <sheetViews>
    <sheetView view="pageBreakPreview" topLeftCell="A4" zoomScaleSheetLayoutView="100" workbookViewId="0">
      <selection activeCell="AA23" sqref="AA23"/>
    </sheetView>
  </sheetViews>
  <sheetFormatPr defaultRowHeight="15"/>
  <cols>
    <col min="1" max="1" width="27.28515625" style="1947" customWidth="1"/>
    <col min="2" max="15" width="3.140625" style="1967" customWidth="1"/>
    <col min="16" max="20" width="3.140625" style="1952" customWidth="1"/>
    <col min="21" max="21" width="4.7109375" customWidth="1"/>
    <col min="22" max="22" width="5.140625" customWidth="1"/>
    <col min="23" max="44" width="3.140625" customWidth="1"/>
  </cols>
  <sheetData>
    <row r="1" spans="1:52" ht="320.25" customHeight="1">
      <c r="A1" s="1938" t="s">
        <v>467</v>
      </c>
      <c r="B1" s="1939" t="s">
        <v>468</v>
      </c>
      <c r="C1" s="1939" t="s">
        <v>469</v>
      </c>
      <c r="D1" s="1939" t="s">
        <v>470</v>
      </c>
      <c r="E1" s="1939" t="s">
        <v>471</v>
      </c>
      <c r="F1" s="1939" t="s">
        <v>472</v>
      </c>
      <c r="G1" s="1940" t="s">
        <v>473</v>
      </c>
      <c r="H1" s="1939" t="s">
        <v>474</v>
      </c>
      <c r="I1" s="1939" t="s">
        <v>475</v>
      </c>
      <c r="J1" s="1939" t="s">
        <v>476</v>
      </c>
      <c r="K1" s="1940" t="s">
        <v>477</v>
      </c>
      <c r="L1" s="1939" t="s">
        <v>478</v>
      </c>
      <c r="M1" s="1940" t="s">
        <v>479</v>
      </c>
      <c r="N1" s="1941" t="s">
        <v>480</v>
      </c>
      <c r="O1" s="1941" t="s">
        <v>481</v>
      </c>
      <c r="P1" s="1940" t="s">
        <v>482</v>
      </c>
      <c r="Q1" s="1942" t="s">
        <v>483</v>
      </c>
      <c r="R1" s="1939" t="s">
        <v>484</v>
      </c>
      <c r="S1" s="1941" t="s">
        <v>485</v>
      </c>
      <c r="T1" s="1941" t="s">
        <v>486</v>
      </c>
      <c r="U1" s="1943" t="s">
        <v>487</v>
      </c>
      <c r="V1" s="1943" t="s">
        <v>488</v>
      </c>
      <c r="W1" s="1943" t="s">
        <v>489</v>
      </c>
      <c r="X1" s="1943" t="s">
        <v>490</v>
      </c>
      <c r="Y1" s="1944" t="s">
        <v>491</v>
      </c>
      <c r="Z1" s="1944" t="s">
        <v>492</v>
      </c>
      <c r="AA1" s="1944" t="s">
        <v>493</v>
      </c>
      <c r="AB1" s="1944" t="s">
        <v>494</v>
      </c>
      <c r="AC1" s="1944" t="s">
        <v>495</v>
      </c>
      <c r="AD1" s="1944" t="s">
        <v>496</v>
      </c>
      <c r="AE1" s="1944" t="s">
        <v>497</v>
      </c>
      <c r="AF1" s="1944" t="s">
        <v>498</v>
      </c>
      <c r="AG1" s="1944" t="s">
        <v>499</v>
      </c>
      <c r="AH1" s="1945" t="s">
        <v>500</v>
      </c>
      <c r="AI1" s="1946" t="s">
        <v>501</v>
      </c>
      <c r="AJ1" s="1946" t="s">
        <v>502</v>
      </c>
      <c r="AK1" s="1946" t="s">
        <v>503</v>
      </c>
      <c r="AL1" s="1946" t="s">
        <v>536</v>
      </c>
      <c r="AM1" s="1944" t="s">
        <v>504</v>
      </c>
      <c r="AN1" s="1944" t="s">
        <v>505</v>
      </c>
      <c r="AO1" s="1945" t="s">
        <v>506</v>
      </c>
      <c r="AP1" s="1946" t="s">
        <v>507</v>
      </c>
      <c r="AQ1" s="1946" t="s">
        <v>508</v>
      </c>
      <c r="AR1" s="1946" t="s">
        <v>509</v>
      </c>
      <c r="AS1" s="1947"/>
      <c r="AT1" s="1947"/>
      <c r="AU1" s="1947"/>
      <c r="AV1" s="1947"/>
      <c r="AW1" s="1947"/>
      <c r="AX1" s="1947"/>
      <c r="AY1" s="1947"/>
      <c r="AZ1" s="1947"/>
    </row>
    <row r="2" spans="1:52" ht="15" customHeight="1">
      <c r="A2" s="1948" t="s">
        <v>510</v>
      </c>
      <c r="B2" s="1949" t="s">
        <v>421</v>
      </c>
      <c r="C2" s="1949" t="s">
        <v>421</v>
      </c>
      <c r="D2" s="1949" t="s">
        <v>421</v>
      </c>
      <c r="E2" s="1949" t="s">
        <v>421</v>
      </c>
      <c r="F2" s="1949" t="s">
        <v>421</v>
      </c>
      <c r="G2" s="1949" t="s">
        <v>421</v>
      </c>
      <c r="H2" s="1949" t="s">
        <v>421</v>
      </c>
      <c r="I2" s="1949"/>
      <c r="J2" s="1949" t="s">
        <v>421</v>
      </c>
      <c r="K2" s="1949"/>
      <c r="L2" s="1949"/>
      <c r="M2" s="1949"/>
      <c r="N2" s="1949" t="s">
        <v>421</v>
      </c>
      <c r="O2" s="1949" t="s">
        <v>421</v>
      </c>
      <c r="P2" s="1949" t="s">
        <v>421</v>
      </c>
      <c r="Q2" s="1949" t="s">
        <v>421</v>
      </c>
      <c r="R2" s="1949" t="s">
        <v>421</v>
      </c>
      <c r="S2" s="1949"/>
      <c r="T2" s="1950"/>
      <c r="U2" s="1950"/>
      <c r="V2" s="1950"/>
      <c r="W2" s="1950"/>
      <c r="X2" s="1949"/>
      <c r="Y2" s="1950"/>
      <c r="Z2" s="1950"/>
      <c r="AA2" s="1950"/>
      <c r="AB2" s="1950"/>
      <c r="AC2" s="1950"/>
      <c r="AD2" s="1950"/>
      <c r="AE2" s="1950"/>
      <c r="AF2" s="1950"/>
      <c r="AG2" s="1951"/>
      <c r="AH2" s="1952"/>
      <c r="AI2" s="1952"/>
      <c r="AJ2" s="1952"/>
      <c r="AK2" s="1952"/>
      <c r="AL2" s="1952"/>
      <c r="AM2" s="1952"/>
      <c r="AN2" s="1952"/>
      <c r="AO2" s="1952"/>
      <c r="AP2" s="1952"/>
      <c r="AQ2" s="1952"/>
      <c r="AR2" s="1952"/>
    </row>
    <row r="3" spans="1:52" ht="15" customHeight="1">
      <c r="A3" s="1948" t="s">
        <v>511</v>
      </c>
      <c r="B3" s="1949" t="s">
        <v>421</v>
      </c>
      <c r="C3" s="1949" t="s">
        <v>421</v>
      </c>
      <c r="D3" s="1949" t="s">
        <v>421</v>
      </c>
      <c r="E3" s="1949" t="s">
        <v>421</v>
      </c>
      <c r="F3" s="1949" t="s">
        <v>421</v>
      </c>
      <c r="G3" s="1949" t="s">
        <v>421</v>
      </c>
      <c r="H3" s="1949" t="s">
        <v>421</v>
      </c>
      <c r="I3" s="1949"/>
      <c r="J3" s="1949" t="s">
        <v>421</v>
      </c>
      <c r="K3" s="1949" t="s">
        <v>421</v>
      </c>
      <c r="L3" s="1949" t="s">
        <v>421</v>
      </c>
      <c r="M3" s="1949" t="s">
        <v>421</v>
      </c>
      <c r="N3" s="1949" t="s">
        <v>421</v>
      </c>
      <c r="O3" s="1949" t="s">
        <v>421</v>
      </c>
      <c r="P3" s="1949"/>
      <c r="Q3" s="1950"/>
      <c r="R3" s="1949"/>
      <c r="S3" s="1949" t="s">
        <v>421</v>
      </c>
      <c r="T3" s="1950"/>
      <c r="U3" s="1949" t="s">
        <v>421</v>
      </c>
      <c r="V3" s="1950"/>
      <c r="W3" s="1949" t="s">
        <v>421</v>
      </c>
      <c r="X3" s="1949" t="s">
        <v>421</v>
      </c>
      <c r="Y3" s="1950"/>
      <c r="Z3" s="1950"/>
      <c r="AA3" s="1949" t="s">
        <v>421</v>
      </c>
      <c r="AB3" s="1950"/>
      <c r="AC3" s="1950"/>
      <c r="AD3" s="1950"/>
      <c r="AE3" s="1950"/>
      <c r="AF3" s="1950"/>
      <c r="AG3" s="1951"/>
      <c r="AH3" s="1952"/>
      <c r="AI3" s="1952"/>
      <c r="AJ3" s="1952"/>
      <c r="AK3" s="1952"/>
      <c r="AL3" s="1952"/>
      <c r="AM3" s="1952"/>
      <c r="AN3" s="1952"/>
      <c r="AO3" s="1952"/>
      <c r="AP3" s="1952"/>
      <c r="AQ3" s="1952"/>
      <c r="AR3" s="1952"/>
    </row>
    <row r="4" spans="1:52" ht="15" customHeight="1">
      <c r="A4" s="1948" t="s">
        <v>512</v>
      </c>
      <c r="B4" s="1949" t="s">
        <v>421</v>
      </c>
      <c r="C4" s="1949" t="s">
        <v>421</v>
      </c>
      <c r="D4" s="1949" t="s">
        <v>421</v>
      </c>
      <c r="E4" s="1949" t="s">
        <v>421</v>
      </c>
      <c r="F4" s="1949" t="s">
        <v>421</v>
      </c>
      <c r="G4" s="1949" t="s">
        <v>421</v>
      </c>
      <c r="H4" s="1949" t="s">
        <v>421</v>
      </c>
      <c r="I4" s="1949"/>
      <c r="J4" s="1949" t="s">
        <v>421</v>
      </c>
      <c r="K4" s="1949" t="s">
        <v>421</v>
      </c>
      <c r="L4" s="1949"/>
      <c r="M4" s="1949"/>
      <c r="N4" s="1949"/>
      <c r="O4" s="1953"/>
      <c r="P4" s="1949" t="s">
        <v>421</v>
      </c>
      <c r="Q4" s="1950"/>
      <c r="R4" s="1949"/>
      <c r="S4" s="1949"/>
      <c r="T4" s="1949" t="s">
        <v>421</v>
      </c>
      <c r="U4" s="1950"/>
      <c r="V4" s="1950"/>
      <c r="W4" s="1950"/>
      <c r="X4" s="1949"/>
      <c r="Y4" s="1949" t="s">
        <v>421</v>
      </c>
      <c r="Z4" s="1950"/>
      <c r="AA4" s="1950"/>
      <c r="AB4" s="1949" t="s">
        <v>421</v>
      </c>
      <c r="AC4" s="1950"/>
      <c r="AD4" s="1949" t="s">
        <v>421</v>
      </c>
      <c r="AE4" s="1950"/>
      <c r="AF4" s="1950"/>
      <c r="AG4" s="1951"/>
      <c r="AH4" s="1952"/>
      <c r="AI4" s="1952"/>
      <c r="AJ4" s="1952"/>
      <c r="AK4" s="1952"/>
      <c r="AL4" s="1952"/>
      <c r="AM4" s="1952"/>
      <c r="AN4" s="1952"/>
      <c r="AO4" s="1952"/>
      <c r="AP4" s="1952"/>
      <c r="AQ4" s="1952"/>
      <c r="AR4" s="1952"/>
    </row>
    <row r="5" spans="1:52" ht="15" customHeight="1">
      <c r="A5" s="1948" t="s">
        <v>513</v>
      </c>
      <c r="B5" s="1949"/>
      <c r="C5" s="1949"/>
      <c r="D5" s="1949"/>
      <c r="E5" s="1949"/>
      <c r="F5" s="1949"/>
      <c r="G5" s="1949"/>
      <c r="H5" s="1949"/>
      <c r="I5" s="1949"/>
      <c r="J5" s="1949" t="s">
        <v>421</v>
      </c>
      <c r="K5" s="1949"/>
      <c r="L5" s="1949"/>
      <c r="M5" s="1949"/>
      <c r="N5" s="1949"/>
      <c r="O5" s="1953"/>
      <c r="P5" s="1949"/>
      <c r="Q5" s="1950"/>
      <c r="R5" s="1949"/>
      <c r="S5" s="1949"/>
      <c r="T5" s="1950"/>
      <c r="U5" s="1950"/>
      <c r="V5" s="1950"/>
      <c r="W5" s="1950"/>
      <c r="X5" s="1949"/>
      <c r="Y5" s="1950"/>
      <c r="Z5" s="1950"/>
      <c r="AA5" s="1950"/>
      <c r="AB5" s="1949" t="s">
        <v>421</v>
      </c>
      <c r="AC5" s="1949" t="s">
        <v>421</v>
      </c>
      <c r="AD5" s="1949" t="s">
        <v>421</v>
      </c>
      <c r="AE5" s="1950"/>
      <c r="AF5" s="1950"/>
      <c r="AG5" s="1951"/>
      <c r="AH5" s="1952"/>
      <c r="AI5" s="1952"/>
      <c r="AJ5" s="1952"/>
      <c r="AK5" s="1952"/>
      <c r="AL5" s="1952"/>
      <c r="AM5" s="1952"/>
      <c r="AN5" s="1952"/>
      <c r="AO5" s="1952"/>
      <c r="AP5" s="1952"/>
      <c r="AQ5" s="1952"/>
      <c r="AR5" s="1952"/>
    </row>
    <row r="6" spans="1:52" ht="36" customHeight="1">
      <c r="A6" s="1948" t="s">
        <v>514</v>
      </c>
      <c r="B6" s="1949" t="s">
        <v>421</v>
      </c>
      <c r="C6" s="1949" t="s">
        <v>421</v>
      </c>
      <c r="D6" s="1949" t="s">
        <v>421</v>
      </c>
      <c r="E6" s="1949" t="s">
        <v>421</v>
      </c>
      <c r="F6" s="1949" t="s">
        <v>421</v>
      </c>
      <c r="G6" s="1949" t="s">
        <v>421</v>
      </c>
      <c r="H6" s="1949" t="s">
        <v>421</v>
      </c>
      <c r="I6" s="1949"/>
      <c r="J6" s="1949" t="s">
        <v>421</v>
      </c>
      <c r="K6" s="1949" t="s">
        <v>421</v>
      </c>
      <c r="L6" s="1949" t="s">
        <v>421</v>
      </c>
      <c r="M6" s="1949" t="s">
        <v>421</v>
      </c>
      <c r="N6" s="1949" t="s">
        <v>421</v>
      </c>
      <c r="O6" s="1949" t="s">
        <v>421</v>
      </c>
      <c r="P6" s="1949" t="s">
        <v>421</v>
      </c>
      <c r="Q6" s="1949" t="s">
        <v>421</v>
      </c>
      <c r="R6" s="1949" t="s">
        <v>421</v>
      </c>
      <c r="S6" s="1949" t="s">
        <v>421</v>
      </c>
      <c r="T6" s="1949" t="s">
        <v>421</v>
      </c>
      <c r="U6" s="1950"/>
      <c r="V6" s="1950"/>
      <c r="W6" s="1950"/>
      <c r="X6" s="1949"/>
      <c r="Y6" s="1950"/>
      <c r="Z6" s="1950"/>
      <c r="AA6" s="1950"/>
      <c r="AB6" s="1950"/>
      <c r="AC6" s="1950"/>
      <c r="AD6" s="1950"/>
      <c r="AE6" s="1950"/>
      <c r="AF6" s="1950"/>
      <c r="AG6" s="1951"/>
      <c r="AH6" s="1952"/>
      <c r="AI6" s="1952"/>
      <c r="AJ6" s="1952"/>
      <c r="AK6" s="1952"/>
      <c r="AL6" s="1952"/>
      <c r="AM6" s="1952"/>
      <c r="AN6" s="1952"/>
      <c r="AO6" s="1952"/>
      <c r="AP6" s="1952"/>
      <c r="AQ6" s="1952"/>
      <c r="AR6" s="1952"/>
    </row>
    <row r="7" spans="1:52" ht="27.75" customHeight="1">
      <c r="A7" s="1948" t="s">
        <v>515</v>
      </c>
      <c r="B7" s="1949" t="s">
        <v>421</v>
      </c>
      <c r="C7" s="1949" t="s">
        <v>421</v>
      </c>
      <c r="D7" s="1949" t="s">
        <v>421</v>
      </c>
      <c r="E7" s="1949" t="s">
        <v>421</v>
      </c>
      <c r="F7" s="1949" t="s">
        <v>421</v>
      </c>
      <c r="G7" s="1949" t="s">
        <v>421</v>
      </c>
      <c r="H7" s="1949" t="s">
        <v>421</v>
      </c>
      <c r="I7" s="1949"/>
      <c r="J7" s="1949" t="s">
        <v>421</v>
      </c>
      <c r="K7" s="1949"/>
      <c r="L7" s="1949"/>
      <c r="M7" s="1949"/>
      <c r="N7" s="1949"/>
      <c r="O7" s="1953"/>
      <c r="P7" s="1949"/>
      <c r="Q7" s="1950"/>
      <c r="R7" s="1949"/>
      <c r="S7" s="1949"/>
      <c r="T7" s="1950"/>
      <c r="U7" s="1949" t="s">
        <v>421</v>
      </c>
      <c r="V7" s="1949" t="s">
        <v>421</v>
      </c>
      <c r="W7" s="1949" t="s">
        <v>421</v>
      </c>
      <c r="X7" s="1949" t="s">
        <v>421</v>
      </c>
      <c r="Y7" s="1949" t="s">
        <v>421</v>
      </c>
      <c r="Z7" s="1949" t="s">
        <v>421</v>
      </c>
      <c r="AA7" s="1949" t="s">
        <v>421</v>
      </c>
      <c r="AB7" s="1949" t="s">
        <v>421</v>
      </c>
      <c r="AC7" s="1949" t="s">
        <v>421</v>
      </c>
      <c r="AD7" s="1949" t="s">
        <v>421</v>
      </c>
      <c r="AE7" s="1950"/>
      <c r="AF7" s="1950"/>
      <c r="AG7" s="1951"/>
      <c r="AH7" s="1952"/>
      <c r="AI7" s="1952"/>
      <c r="AJ7" s="1952"/>
      <c r="AK7" s="1952"/>
      <c r="AL7" s="1952"/>
      <c r="AM7" s="1952"/>
      <c r="AN7" s="1952"/>
      <c r="AO7" s="1952"/>
      <c r="AP7" s="1952"/>
      <c r="AQ7" s="1952"/>
      <c r="AR7" s="1952"/>
    </row>
    <row r="8" spans="1:52" ht="36" customHeight="1">
      <c r="A8" s="1948" t="s">
        <v>516</v>
      </c>
      <c r="B8" s="1949" t="s">
        <v>421</v>
      </c>
      <c r="C8" s="1949" t="s">
        <v>421</v>
      </c>
      <c r="D8" s="1949" t="s">
        <v>421</v>
      </c>
      <c r="E8" s="1949" t="s">
        <v>421</v>
      </c>
      <c r="F8" s="1949" t="s">
        <v>421</v>
      </c>
      <c r="G8" s="1949" t="s">
        <v>421</v>
      </c>
      <c r="H8" s="1949" t="s">
        <v>421</v>
      </c>
      <c r="I8" s="1949"/>
      <c r="J8" s="1949" t="s">
        <v>421</v>
      </c>
      <c r="K8" s="1949"/>
      <c r="L8" s="1949"/>
      <c r="M8" s="1949"/>
      <c r="N8" s="1949"/>
      <c r="O8" s="1953"/>
      <c r="P8" s="1949"/>
      <c r="Q8" s="1950"/>
      <c r="R8" s="1949"/>
      <c r="S8" s="1949"/>
      <c r="T8" s="1950"/>
      <c r="U8" s="1950"/>
      <c r="V8" s="1950"/>
      <c r="W8" s="1950"/>
      <c r="X8" s="1949"/>
      <c r="Y8" s="1950"/>
      <c r="Z8" s="1950"/>
      <c r="AA8" s="1950"/>
      <c r="AB8" s="1950"/>
      <c r="AC8" s="1950"/>
      <c r="AD8" s="1950"/>
      <c r="AE8" s="1949" t="s">
        <v>421</v>
      </c>
      <c r="AF8" s="1949" t="s">
        <v>421</v>
      </c>
      <c r="AG8" s="1949" t="s">
        <v>421</v>
      </c>
      <c r="AH8" s="1949" t="s">
        <v>421</v>
      </c>
      <c r="AI8" s="1949" t="s">
        <v>421</v>
      </c>
      <c r="AJ8" s="1949" t="s">
        <v>421</v>
      </c>
      <c r="AK8" s="1949" t="s">
        <v>421</v>
      </c>
      <c r="AL8" s="1952"/>
      <c r="AM8" s="1952"/>
      <c r="AN8" s="1952"/>
      <c r="AO8" s="1952"/>
      <c r="AP8" s="1952"/>
      <c r="AQ8" s="1952"/>
      <c r="AR8" s="1952"/>
    </row>
    <row r="9" spans="1:52" ht="36" customHeight="1">
      <c r="A9" s="1974" t="s">
        <v>532</v>
      </c>
      <c r="B9" s="1949" t="s">
        <v>421</v>
      </c>
      <c r="C9" s="1949" t="s">
        <v>421</v>
      </c>
      <c r="D9" s="1949" t="s">
        <v>421</v>
      </c>
      <c r="E9" s="1949" t="s">
        <v>421</v>
      </c>
      <c r="F9" s="1949" t="s">
        <v>421</v>
      </c>
      <c r="G9" s="1949" t="s">
        <v>421</v>
      </c>
      <c r="H9" s="1949" t="s">
        <v>421</v>
      </c>
      <c r="I9" s="1949"/>
      <c r="J9" s="1949" t="s">
        <v>421</v>
      </c>
      <c r="K9" s="1949"/>
      <c r="L9" s="1949"/>
      <c r="M9" s="1949"/>
      <c r="N9" s="1949"/>
      <c r="O9" s="1953"/>
      <c r="P9" s="1949"/>
      <c r="Q9" s="1950"/>
      <c r="R9" s="1949"/>
      <c r="S9" s="1949"/>
      <c r="T9" s="1950"/>
      <c r="U9" s="1950"/>
      <c r="V9" s="1950"/>
      <c r="W9" s="1950"/>
      <c r="X9" s="1949"/>
      <c r="Y9" s="1950"/>
      <c r="Z9" s="1950"/>
      <c r="AA9" s="1950"/>
      <c r="AB9" s="1950"/>
      <c r="AC9" s="1950"/>
      <c r="AD9" s="1950"/>
      <c r="AE9" s="1952"/>
      <c r="AF9" s="1952"/>
      <c r="AG9" s="1952"/>
      <c r="AH9" s="1952"/>
      <c r="AI9" s="1952"/>
      <c r="AJ9" s="1952"/>
      <c r="AK9" s="1952"/>
      <c r="AL9" s="1949" t="s">
        <v>421</v>
      </c>
      <c r="AM9" s="1949" t="s">
        <v>421</v>
      </c>
      <c r="AN9" s="1949" t="s">
        <v>421</v>
      </c>
      <c r="AO9" s="1949" t="s">
        <v>421</v>
      </c>
      <c r="AP9" s="1949" t="s">
        <v>421</v>
      </c>
      <c r="AQ9" s="1949" t="s">
        <v>421</v>
      </c>
      <c r="AR9" s="1949" t="s">
        <v>421</v>
      </c>
    </row>
    <row r="10" spans="1:52" ht="28.5" customHeight="1">
      <c r="A10" s="1948" t="s">
        <v>268</v>
      </c>
      <c r="B10" s="1949" t="s">
        <v>421</v>
      </c>
      <c r="C10" s="1949" t="s">
        <v>421</v>
      </c>
      <c r="D10" s="1949" t="s">
        <v>421</v>
      </c>
      <c r="E10" s="1949" t="s">
        <v>421</v>
      </c>
      <c r="F10" s="1949" t="s">
        <v>421</v>
      </c>
      <c r="G10" s="1949" t="s">
        <v>421</v>
      </c>
      <c r="H10" s="1949" t="s">
        <v>421</v>
      </c>
      <c r="I10" s="1949"/>
      <c r="J10" s="1949" t="s">
        <v>421</v>
      </c>
      <c r="K10" s="1949" t="s">
        <v>421</v>
      </c>
      <c r="L10" s="1949" t="s">
        <v>421</v>
      </c>
      <c r="M10" s="1949" t="s">
        <v>421</v>
      </c>
      <c r="N10" s="1949" t="s">
        <v>421</v>
      </c>
      <c r="O10" s="1949" t="s">
        <v>421</v>
      </c>
      <c r="P10" s="1949" t="s">
        <v>421</v>
      </c>
      <c r="Q10" s="1949" t="s">
        <v>421</v>
      </c>
      <c r="R10" s="1949" t="s">
        <v>421</v>
      </c>
      <c r="S10" s="1949" t="s">
        <v>421</v>
      </c>
      <c r="T10" s="1949" t="s">
        <v>421</v>
      </c>
      <c r="U10" s="1950"/>
      <c r="V10" s="1950"/>
      <c r="W10" s="1950"/>
      <c r="X10" s="1949"/>
      <c r="Y10" s="1950"/>
      <c r="Z10" s="1950"/>
      <c r="AA10" s="1950"/>
      <c r="AB10" s="1950"/>
      <c r="AC10" s="1950"/>
      <c r="AD10" s="1950"/>
      <c r="AE10" s="1950"/>
      <c r="AF10" s="1950"/>
      <c r="AG10" s="1951"/>
      <c r="AH10" s="1952"/>
      <c r="AI10" s="1952"/>
      <c r="AJ10" s="1952"/>
      <c r="AK10" s="1952"/>
      <c r="AL10" s="1952"/>
      <c r="AM10" s="1952"/>
      <c r="AN10" s="1952"/>
      <c r="AO10" s="1952"/>
      <c r="AP10" s="1952"/>
      <c r="AQ10" s="1952"/>
      <c r="AR10" s="1952"/>
    </row>
    <row r="11" spans="1:52" ht="36.75" customHeight="1">
      <c r="A11" s="1948" t="s">
        <v>269</v>
      </c>
      <c r="B11" s="1949" t="s">
        <v>421</v>
      </c>
      <c r="C11" s="1949" t="s">
        <v>421</v>
      </c>
      <c r="D11" s="1949" t="s">
        <v>421</v>
      </c>
      <c r="E11" s="1949" t="s">
        <v>421</v>
      </c>
      <c r="F11" s="1949" t="s">
        <v>421</v>
      </c>
      <c r="G11" s="1949" t="s">
        <v>421</v>
      </c>
      <c r="H11" s="1949" t="s">
        <v>421</v>
      </c>
      <c r="I11" s="1949"/>
      <c r="J11" s="1949" t="s">
        <v>421</v>
      </c>
      <c r="K11" s="1949"/>
      <c r="L11" s="1949"/>
      <c r="M11" s="1949"/>
      <c r="N11" s="1949"/>
      <c r="O11" s="1953"/>
      <c r="P11" s="1949"/>
      <c r="Q11" s="1950"/>
      <c r="R11" s="1949"/>
      <c r="S11" s="1949"/>
      <c r="T11" s="1950"/>
      <c r="U11" s="1949" t="s">
        <v>421</v>
      </c>
      <c r="V11" s="1949" t="s">
        <v>421</v>
      </c>
      <c r="W11" s="1949" t="s">
        <v>421</v>
      </c>
      <c r="X11" s="1949" t="s">
        <v>421</v>
      </c>
      <c r="Y11" s="1949" t="s">
        <v>421</v>
      </c>
      <c r="Z11" s="1949" t="s">
        <v>421</v>
      </c>
      <c r="AA11" s="1949" t="s">
        <v>421</v>
      </c>
      <c r="AB11" s="1949" t="s">
        <v>421</v>
      </c>
      <c r="AC11" s="1949" t="s">
        <v>421</v>
      </c>
      <c r="AD11" s="1949" t="s">
        <v>421</v>
      </c>
      <c r="AE11" s="1950"/>
      <c r="AF11" s="1950"/>
      <c r="AG11" s="1951"/>
      <c r="AH11" s="1952"/>
      <c r="AI11" s="1952"/>
      <c r="AJ11" s="1952"/>
      <c r="AK11" s="1952"/>
      <c r="AL11" s="1952"/>
      <c r="AM11" s="1952"/>
      <c r="AN11" s="1952"/>
      <c r="AO11" s="1952"/>
      <c r="AP11" s="1952"/>
      <c r="AQ11" s="1952"/>
      <c r="AR11" s="1952"/>
    </row>
    <row r="12" spans="1:52" ht="26.25" customHeight="1">
      <c r="A12" s="1948" t="s">
        <v>274</v>
      </c>
      <c r="B12" s="1949" t="s">
        <v>421</v>
      </c>
      <c r="C12" s="1949" t="s">
        <v>421</v>
      </c>
      <c r="D12" s="1949" t="s">
        <v>421</v>
      </c>
      <c r="E12" s="1949" t="s">
        <v>421</v>
      </c>
      <c r="F12" s="1949" t="s">
        <v>421</v>
      </c>
      <c r="G12" s="1949" t="s">
        <v>421</v>
      </c>
      <c r="H12" s="1949" t="s">
        <v>421</v>
      </c>
      <c r="I12" s="1949"/>
      <c r="J12" s="1949" t="s">
        <v>421</v>
      </c>
      <c r="K12" s="1949"/>
      <c r="L12" s="1949"/>
      <c r="M12" s="1949"/>
      <c r="N12" s="1949"/>
      <c r="O12" s="1953"/>
      <c r="P12" s="1949"/>
      <c r="Q12" s="1950"/>
      <c r="R12" s="1949"/>
      <c r="S12" s="1949"/>
      <c r="T12" s="1950"/>
      <c r="U12" s="1950"/>
      <c r="V12" s="1950"/>
      <c r="W12" s="1950"/>
      <c r="X12" s="1949"/>
      <c r="Y12" s="1950"/>
      <c r="Z12" s="1950"/>
      <c r="AA12" s="1950"/>
      <c r="AB12" s="1950"/>
      <c r="AC12" s="1950"/>
      <c r="AD12" s="1950"/>
      <c r="AE12" s="1949" t="s">
        <v>421</v>
      </c>
      <c r="AF12" s="1949" t="s">
        <v>421</v>
      </c>
      <c r="AG12" s="1949" t="s">
        <v>421</v>
      </c>
      <c r="AH12" s="1949" t="s">
        <v>421</v>
      </c>
      <c r="AI12" s="1949" t="s">
        <v>421</v>
      </c>
      <c r="AJ12" s="1949" t="s">
        <v>421</v>
      </c>
      <c r="AK12" s="1949" t="s">
        <v>421</v>
      </c>
      <c r="AL12" s="1952"/>
      <c r="AM12" s="1952"/>
      <c r="AN12" s="1952"/>
      <c r="AO12" s="1952"/>
      <c r="AP12" s="1952"/>
      <c r="AQ12" s="1952"/>
      <c r="AR12" s="1952"/>
    </row>
    <row r="13" spans="1:52" ht="49.5" customHeight="1">
      <c r="A13" s="1948" t="s">
        <v>535</v>
      </c>
      <c r="B13" s="1949" t="s">
        <v>421</v>
      </c>
      <c r="C13" s="1949" t="s">
        <v>421</v>
      </c>
      <c r="D13" s="1949" t="s">
        <v>421</v>
      </c>
      <c r="E13" s="1949" t="s">
        <v>421</v>
      </c>
      <c r="F13" s="1949" t="s">
        <v>421</v>
      </c>
      <c r="G13" s="1949" t="s">
        <v>421</v>
      </c>
      <c r="H13" s="1949" t="s">
        <v>421</v>
      </c>
      <c r="I13" s="1949"/>
      <c r="J13" s="1949" t="s">
        <v>421</v>
      </c>
      <c r="K13" s="1949"/>
      <c r="L13" s="1949"/>
      <c r="M13" s="1949"/>
      <c r="N13" s="1949"/>
      <c r="O13" s="1953"/>
      <c r="P13" s="1949"/>
      <c r="Q13" s="1950"/>
      <c r="R13" s="1949"/>
      <c r="S13" s="1949"/>
      <c r="T13" s="1950"/>
      <c r="U13" s="1950"/>
      <c r="V13" s="1950"/>
      <c r="W13" s="1950"/>
      <c r="X13" s="1949"/>
      <c r="Y13" s="1950"/>
      <c r="Z13" s="1950"/>
      <c r="AA13" s="1950"/>
      <c r="AB13" s="1950"/>
      <c r="AC13" s="1950"/>
      <c r="AD13" s="1950"/>
      <c r="AE13" s="1950"/>
      <c r="AF13" s="1950"/>
      <c r="AG13" s="1951"/>
      <c r="AH13" s="1952"/>
      <c r="AI13" s="1952"/>
      <c r="AJ13" s="1952"/>
      <c r="AK13" s="1952"/>
      <c r="AL13" s="1949" t="s">
        <v>421</v>
      </c>
      <c r="AM13" s="1949" t="s">
        <v>421</v>
      </c>
      <c r="AN13" s="1949" t="s">
        <v>421</v>
      </c>
      <c r="AO13" s="1949" t="s">
        <v>421</v>
      </c>
      <c r="AP13" s="1949" t="s">
        <v>421</v>
      </c>
      <c r="AQ13" s="1949" t="s">
        <v>421</v>
      </c>
      <c r="AR13" s="1949" t="s">
        <v>421</v>
      </c>
    </row>
    <row r="14" spans="1:52" ht="27.75" customHeight="1">
      <c r="A14" s="1948" t="s">
        <v>271</v>
      </c>
      <c r="B14" s="1949" t="s">
        <v>421</v>
      </c>
      <c r="C14" s="1949" t="s">
        <v>421</v>
      </c>
      <c r="D14" s="1949" t="s">
        <v>421</v>
      </c>
      <c r="E14" s="1949" t="s">
        <v>421</v>
      </c>
      <c r="F14" s="1949" t="s">
        <v>421</v>
      </c>
      <c r="G14" s="1949" t="s">
        <v>421</v>
      </c>
      <c r="H14" s="1949" t="s">
        <v>421</v>
      </c>
      <c r="I14" s="1949"/>
      <c r="J14" s="1949" t="s">
        <v>421</v>
      </c>
      <c r="K14" s="1949" t="s">
        <v>421</v>
      </c>
      <c r="L14" s="1949" t="s">
        <v>421</v>
      </c>
      <c r="M14" s="1949" t="s">
        <v>421</v>
      </c>
      <c r="N14" s="1949" t="s">
        <v>421</v>
      </c>
      <c r="O14" s="1949" t="s">
        <v>421</v>
      </c>
      <c r="P14" s="1949" t="s">
        <v>421</v>
      </c>
      <c r="Q14" s="1949" t="s">
        <v>421</v>
      </c>
      <c r="R14" s="1949" t="s">
        <v>421</v>
      </c>
      <c r="S14" s="1949" t="s">
        <v>421</v>
      </c>
      <c r="T14" s="1949" t="s">
        <v>421</v>
      </c>
      <c r="U14" s="1950"/>
      <c r="V14" s="1950"/>
      <c r="W14" s="1950"/>
      <c r="X14" s="1949"/>
      <c r="Y14" s="1950"/>
      <c r="Z14" s="1950"/>
      <c r="AA14" s="1950"/>
      <c r="AB14" s="1950"/>
      <c r="AC14" s="1950"/>
      <c r="AD14" s="1950"/>
      <c r="AE14" s="1950"/>
      <c r="AF14" s="1950"/>
      <c r="AG14" s="1951"/>
      <c r="AH14" s="1952"/>
      <c r="AI14" s="1952"/>
      <c r="AJ14" s="1952"/>
      <c r="AK14" s="1952"/>
      <c r="AL14" s="1952"/>
      <c r="AM14" s="1952"/>
      <c r="AN14" s="1952"/>
      <c r="AO14" s="1952"/>
      <c r="AP14" s="1952"/>
      <c r="AQ14" s="1952"/>
      <c r="AR14" s="1952"/>
    </row>
    <row r="15" spans="1:52" ht="37.5" customHeight="1" thickBot="1">
      <c r="A15" s="1954" t="s">
        <v>272</v>
      </c>
      <c r="B15" s="1949" t="s">
        <v>421</v>
      </c>
      <c r="C15" s="1949" t="s">
        <v>421</v>
      </c>
      <c r="D15" s="1949" t="s">
        <v>421</v>
      </c>
      <c r="E15" s="1949" t="s">
        <v>421</v>
      </c>
      <c r="F15" s="1949" t="s">
        <v>421</v>
      </c>
      <c r="G15" s="1949" t="s">
        <v>421</v>
      </c>
      <c r="H15" s="1949" t="s">
        <v>421</v>
      </c>
      <c r="I15" s="1949"/>
      <c r="J15" s="1949" t="s">
        <v>421</v>
      </c>
      <c r="K15" s="1949"/>
      <c r="L15" s="1949"/>
      <c r="M15" s="1949"/>
      <c r="N15" s="1949"/>
      <c r="O15" s="1953"/>
      <c r="P15" s="1950"/>
      <c r="Q15" s="1949"/>
      <c r="R15" s="1949"/>
      <c r="S15" s="1950"/>
      <c r="T15" s="1950"/>
      <c r="U15" s="1949" t="s">
        <v>421</v>
      </c>
      <c r="V15" s="1949" t="s">
        <v>421</v>
      </c>
      <c r="W15" s="1949" t="s">
        <v>421</v>
      </c>
      <c r="X15" s="1949" t="s">
        <v>421</v>
      </c>
      <c r="Y15" s="1949" t="s">
        <v>421</v>
      </c>
      <c r="Z15" s="1949" t="s">
        <v>421</v>
      </c>
      <c r="AA15" s="1949" t="s">
        <v>421</v>
      </c>
      <c r="AB15" s="1949" t="s">
        <v>421</v>
      </c>
      <c r="AC15" s="1949" t="s">
        <v>421</v>
      </c>
      <c r="AD15" s="1949" t="s">
        <v>421</v>
      </c>
      <c r="AE15" s="1950"/>
      <c r="AF15" s="1950"/>
      <c r="AG15" s="1951"/>
      <c r="AH15" s="1952"/>
      <c r="AI15" s="1952"/>
      <c r="AJ15" s="1952"/>
      <c r="AK15" s="1952"/>
      <c r="AL15" s="1952"/>
      <c r="AM15" s="1952"/>
      <c r="AN15" s="1952"/>
      <c r="AO15" s="1952"/>
      <c r="AP15" s="1952"/>
      <c r="AQ15" s="1952"/>
      <c r="AR15" s="1952"/>
    </row>
    <row r="16" spans="1:52" ht="2.25" hidden="1" customHeight="1">
      <c r="A16" s="1956" t="s">
        <v>156</v>
      </c>
      <c r="B16" s="1957"/>
      <c r="C16" s="1957"/>
      <c r="D16" s="1957"/>
      <c r="E16" s="1957"/>
      <c r="F16" s="1957"/>
      <c r="G16" s="1957"/>
      <c r="H16" s="1957"/>
      <c r="I16" s="1957"/>
      <c r="J16" s="1958"/>
      <c r="K16" s="1957"/>
      <c r="L16" s="1957"/>
      <c r="M16" s="1957"/>
      <c r="N16" s="1957"/>
      <c r="O16" s="1959"/>
      <c r="U16" s="1952"/>
      <c r="V16" s="1952"/>
      <c r="W16" s="1952"/>
      <c r="X16" s="1952"/>
      <c r="Y16" s="1952"/>
      <c r="Z16" s="1952"/>
      <c r="AA16" s="1952"/>
      <c r="AB16" s="1952"/>
      <c r="AC16" s="1952"/>
      <c r="AD16" s="1952"/>
      <c r="AE16" s="1952"/>
      <c r="AF16" s="1952"/>
      <c r="AG16" s="1952"/>
      <c r="AH16" s="1952"/>
      <c r="AI16" s="1952"/>
      <c r="AJ16" s="1952"/>
      <c r="AK16" s="1952"/>
      <c r="AL16" s="1952"/>
      <c r="AM16" s="1952"/>
      <c r="AN16" s="1952"/>
      <c r="AO16" s="1952"/>
      <c r="AP16" s="1952"/>
      <c r="AQ16" s="1952"/>
      <c r="AR16" s="1952"/>
    </row>
    <row r="17" spans="1:44" ht="15.75" hidden="1" customHeight="1" thickBot="1">
      <c r="A17" s="1956"/>
      <c r="B17" s="1957"/>
      <c r="C17" s="1957"/>
      <c r="D17" s="1957"/>
      <c r="E17" s="1957"/>
      <c r="F17" s="1957"/>
      <c r="G17" s="1957"/>
      <c r="H17" s="1957"/>
      <c r="I17" s="1957"/>
      <c r="J17" s="1958"/>
      <c r="K17" s="1957"/>
      <c r="L17" s="1957"/>
      <c r="M17" s="1957"/>
      <c r="N17" s="1957"/>
      <c r="O17" s="1959"/>
      <c r="U17" s="1952"/>
      <c r="V17" s="1952"/>
      <c r="W17" s="1952"/>
      <c r="X17" s="1952"/>
      <c r="Y17" s="1952"/>
      <c r="Z17" s="1952"/>
      <c r="AA17" s="1952"/>
      <c r="AB17" s="1952"/>
      <c r="AC17" s="1952"/>
      <c r="AD17" s="1952"/>
      <c r="AE17" s="1952"/>
      <c r="AF17" s="1952"/>
      <c r="AG17" s="1952"/>
      <c r="AH17" s="1952"/>
      <c r="AI17" s="1952"/>
      <c r="AJ17" s="1952"/>
      <c r="AK17" s="1952"/>
      <c r="AL17" s="1952"/>
      <c r="AM17" s="1952"/>
      <c r="AN17" s="1952"/>
      <c r="AO17" s="1952"/>
      <c r="AP17" s="1952"/>
      <c r="AQ17" s="1952"/>
      <c r="AR17" s="1952"/>
    </row>
    <row r="18" spans="1:44" ht="15.75" hidden="1" thickBot="1">
      <c r="A18" s="1960"/>
      <c r="B18" s="1957"/>
      <c r="C18" s="1957"/>
      <c r="D18" s="1957"/>
      <c r="E18" s="1957"/>
      <c r="F18" s="1957"/>
      <c r="G18" s="1957"/>
      <c r="H18" s="1957"/>
      <c r="I18" s="1961"/>
      <c r="J18" s="1962"/>
      <c r="K18" s="1961"/>
      <c r="L18" s="1961"/>
      <c r="M18" s="1961"/>
      <c r="N18" s="1961"/>
      <c r="O18" s="1963"/>
      <c r="P18" s="1964"/>
      <c r="Q18" s="1964"/>
      <c r="R18" s="1964"/>
      <c r="S18" s="1964"/>
      <c r="T18" s="1964"/>
      <c r="U18" s="1964"/>
      <c r="V18" s="1964"/>
      <c r="W18" s="1964"/>
      <c r="X18" s="1964"/>
      <c r="Y18" s="1964"/>
      <c r="Z18" s="1964"/>
      <c r="AA18" s="1964"/>
      <c r="AB18" s="1964"/>
      <c r="AC18" s="1964"/>
      <c r="AD18" s="1964"/>
      <c r="AE18" s="1964"/>
      <c r="AF18" s="1964"/>
      <c r="AG18" s="1964"/>
      <c r="AH18" s="1952"/>
      <c r="AI18" s="1952"/>
      <c r="AJ18" s="1952"/>
      <c r="AK18" s="1952"/>
      <c r="AL18" s="1952"/>
      <c r="AM18" s="1952"/>
      <c r="AN18" s="1952"/>
      <c r="AO18" s="1952"/>
      <c r="AP18" s="1952"/>
      <c r="AQ18" s="1952"/>
      <c r="AR18" s="1952"/>
    </row>
    <row r="19" spans="1:44" ht="32.25" customHeight="1" thickBot="1">
      <c r="A19" s="1937" t="s">
        <v>156</v>
      </c>
      <c r="B19" s="1949" t="s">
        <v>421</v>
      </c>
      <c r="C19" s="1949" t="s">
        <v>421</v>
      </c>
      <c r="D19" s="1949" t="s">
        <v>421</v>
      </c>
      <c r="E19" s="1949" t="s">
        <v>421</v>
      </c>
      <c r="F19" s="1949" t="s">
        <v>421</v>
      </c>
      <c r="G19" s="1949" t="s">
        <v>421</v>
      </c>
      <c r="H19" s="1949" t="s">
        <v>421</v>
      </c>
      <c r="I19" s="1949"/>
      <c r="J19" s="1949" t="s">
        <v>421</v>
      </c>
      <c r="K19" s="1949" t="s">
        <v>421</v>
      </c>
      <c r="L19" s="1949" t="s">
        <v>421</v>
      </c>
      <c r="M19" s="1949" t="s">
        <v>421</v>
      </c>
      <c r="N19" s="1949" t="s">
        <v>421</v>
      </c>
      <c r="O19" s="1949" t="s">
        <v>421</v>
      </c>
      <c r="P19" s="1949" t="s">
        <v>421</v>
      </c>
      <c r="Q19" s="1949" t="s">
        <v>421</v>
      </c>
      <c r="R19" s="1949" t="s">
        <v>421</v>
      </c>
      <c r="S19" s="1949" t="s">
        <v>421</v>
      </c>
      <c r="T19" s="1949" t="s">
        <v>421</v>
      </c>
      <c r="U19" s="1949" t="s">
        <v>421</v>
      </c>
      <c r="V19" s="1949" t="s">
        <v>421</v>
      </c>
      <c r="W19" s="1949" t="s">
        <v>421</v>
      </c>
      <c r="X19" s="1949" t="s">
        <v>421</v>
      </c>
      <c r="Y19" s="1949" t="s">
        <v>421</v>
      </c>
      <c r="Z19" s="1949" t="s">
        <v>421</v>
      </c>
      <c r="AA19" s="1949" t="s">
        <v>421</v>
      </c>
      <c r="AB19" s="1949" t="s">
        <v>421</v>
      </c>
      <c r="AC19" s="1949" t="s">
        <v>421</v>
      </c>
      <c r="AD19" s="1949" t="s">
        <v>421</v>
      </c>
      <c r="AE19" s="1949" t="s">
        <v>421</v>
      </c>
      <c r="AF19" s="1949" t="s">
        <v>421</v>
      </c>
      <c r="AG19" s="1949" t="s">
        <v>421</v>
      </c>
      <c r="AH19" s="1949" t="s">
        <v>421</v>
      </c>
      <c r="AI19" s="1949" t="s">
        <v>421</v>
      </c>
      <c r="AJ19" s="1949" t="s">
        <v>421</v>
      </c>
      <c r="AK19" s="1949" t="s">
        <v>421</v>
      </c>
      <c r="AL19" s="1949" t="s">
        <v>421</v>
      </c>
      <c r="AM19" s="1949" t="s">
        <v>421</v>
      </c>
      <c r="AN19" s="1949" t="s">
        <v>421</v>
      </c>
      <c r="AO19" s="1949" t="s">
        <v>421</v>
      </c>
      <c r="AP19" s="1949" t="s">
        <v>421</v>
      </c>
      <c r="AQ19" s="1949" t="s">
        <v>421</v>
      </c>
      <c r="AR19" s="1949" t="s">
        <v>421</v>
      </c>
    </row>
    <row r="20" spans="1:44" ht="15.75" customHeight="1">
      <c r="A20" s="1965"/>
      <c r="B20" s="1966"/>
      <c r="C20" s="1966"/>
      <c r="D20" s="1966"/>
      <c r="E20" s="1966"/>
      <c r="F20" s="1966"/>
      <c r="G20" s="1966"/>
      <c r="H20" s="1966"/>
      <c r="I20" s="1966"/>
      <c r="J20" s="1966"/>
      <c r="K20" s="1966"/>
      <c r="L20" s="1966"/>
      <c r="M20" s="1966"/>
      <c r="N20" s="1966"/>
      <c r="O20" s="1966"/>
      <c r="P20" s="1936"/>
      <c r="Q20" s="1936"/>
      <c r="R20" s="1936"/>
      <c r="S20" s="1936"/>
      <c r="T20" s="1936"/>
      <c r="U20" s="1936"/>
      <c r="V20" s="1936"/>
      <c r="W20" s="1936"/>
      <c r="X20" s="1936"/>
      <c r="Y20" s="1936"/>
      <c r="Z20" s="1936"/>
      <c r="AA20" s="1936"/>
      <c r="AB20" s="1936"/>
      <c r="AC20" s="1936"/>
      <c r="AD20" s="1936"/>
      <c r="AE20" s="1936"/>
      <c r="AF20" s="1936"/>
      <c r="AG20" s="1936"/>
    </row>
    <row r="21" spans="1:44" ht="15.75" customHeight="1">
      <c r="A21" s="1965"/>
      <c r="B21" s="1966"/>
      <c r="C21" s="1966"/>
      <c r="D21" s="1966"/>
      <c r="E21" s="1966"/>
      <c r="F21" s="1966"/>
      <c r="G21" s="1966"/>
      <c r="H21" s="1966"/>
      <c r="I21" s="1966"/>
      <c r="J21" s="1966"/>
      <c r="K21" s="1966"/>
      <c r="L21" s="1966"/>
      <c r="M21" s="1966"/>
      <c r="N21" s="1966"/>
      <c r="O21" s="1966"/>
      <c r="P21" s="1936"/>
      <c r="Q21" s="1936"/>
      <c r="R21" s="1936"/>
      <c r="S21" s="1936"/>
      <c r="T21" s="1936"/>
      <c r="U21" s="1936"/>
      <c r="V21" s="1936"/>
      <c r="W21" s="1936"/>
      <c r="X21" s="1936"/>
      <c r="Y21" s="1936"/>
      <c r="Z21" s="1936"/>
      <c r="AA21" s="1936"/>
      <c r="AB21" s="1936"/>
      <c r="AC21" s="1936"/>
      <c r="AD21" s="1936"/>
      <c r="AE21" s="1936"/>
      <c r="AF21" s="1936"/>
      <c r="AG21" s="1936"/>
    </row>
    <row r="22" spans="1:44" ht="15.75" customHeight="1">
      <c r="A22" s="1965"/>
      <c r="B22" s="1966"/>
      <c r="C22" s="1966"/>
      <c r="D22" s="1966"/>
      <c r="E22" s="1966"/>
      <c r="F22" s="1966"/>
      <c r="G22" s="1966"/>
      <c r="H22" s="1966"/>
      <c r="I22" s="1966"/>
      <c r="J22" s="1966"/>
      <c r="K22" s="1966"/>
      <c r="L22" s="1966"/>
      <c r="M22" s="1966"/>
      <c r="N22" s="1966"/>
      <c r="O22" s="1966"/>
      <c r="P22" s="1936"/>
      <c r="Q22" s="1936"/>
      <c r="R22" s="1936"/>
      <c r="S22" s="1936"/>
      <c r="T22" s="1936"/>
      <c r="U22" s="1936"/>
      <c r="V22" s="1936"/>
      <c r="W22" s="1936"/>
      <c r="X22" s="1936"/>
      <c r="Y22" s="1936"/>
      <c r="Z22" s="1936"/>
      <c r="AA22" s="1936"/>
      <c r="AB22" s="1936"/>
      <c r="AC22" s="1936"/>
      <c r="AD22" s="1936"/>
      <c r="AE22" s="1936"/>
      <c r="AF22" s="1936"/>
      <c r="AG22" s="1936"/>
    </row>
    <row r="23" spans="1:44" ht="15.75" customHeight="1">
      <c r="A23" s="1965"/>
      <c r="B23" s="1966"/>
      <c r="C23" s="1966"/>
      <c r="D23" s="1966"/>
      <c r="E23" s="1966"/>
      <c r="F23" s="1966"/>
      <c r="G23" s="1966"/>
      <c r="H23" s="1966"/>
      <c r="I23" s="1966"/>
      <c r="J23" s="1966"/>
      <c r="K23" s="1966"/>
      <c r="L23" s="1966"/>
      <c r="M23" s="1966"/>
      <c r="N23" s="1966"/>
      <c r="O23" s="1966"/>
      <c r="P23" s="1936"/>
      <c r="Q23" s="1936"/>
      <c r="R23" s="1936"/>
      <c r="S23" s="1936"/>
      <c r="T23" s="1936"/>
      <c r="U23" s="1936"/>
      <c r="V23" s="1936"/>
      <c r="W23" s="1936"/>
      <c r="X23" s="1936"/>
      <c r="Y23" s="1936"/>
      <c r="Z23" s="1936"/>
      <c r="AA23" s="1936"/>
      <c r="AB23" s="1936"/>
      <c r="AC23" s="1936"/>
      <c r="AD23" s="1936"/>
      <c r="AE23" s="1936"/>
      <c r="AF23" s="1936"/>
      <c r="AG23" s="1936"/>
    </row>
    <row r="24" spans="1:44" ht="15.75" customHeight="1">
      <c r="A24" s="1965"/>
      <c r="B24" s="1966"/>
      <c r="C24" s="1966"/>
      <c r="D24" s="1966"/>
      <c r="E24" s="1966"/>
      <c r="F24" s="1966"/>
      <c r="G24" s="1966"/>
      <c r="H24" s="1966"/>
      <c r="I24" s="1966"/>
      <c r="J24" s="1966"/>
      <c r="K24" s="1966"/>
      <c r="L24" s="1966"/>
      <c r="M24" s="1966"/>
      <c r="N24" s="1966"/>
      <c r="O24" s="1966"/>
      <c r="P24" s="1936"/>
      <c r="Q24" s="1936"/>
      <c r="R24" s="1936"/>
      <c r="S24" s="1936"/>
      <c r="T24" s="1936"/>
      <c r="U24" s="1936"/>
      <c r="V24" s="1936"/>
      <c r="W24" s="1936"/>
      <c r="X24" s="1936"/>
      <c r="Y24" s="1936"/>
      <c r="Z24" s="1936"/>
      <c r="AA24" s="1936"/>
      <c r="AB24" s="1936"/>
      <c r="AC24" s="1936"/>
      <c r="AD24" s="1936"/>
      <c r="AE24" s="1936"/>
      <c r="AF24" s="1936"/>
      <c r="AG24" s="1936"/>
    </row>
    <row r="25" spans="1:44" ht="15.75" customHeight="1">
      <c r="A25" s="1965"/>
      <c r="B25" s="1966"/>
      <c r="C25" s="1966"/>
      <c r="D25" s="1966"/>
      <c r="E25" s="1966"/>
      <c r="F25" s="1966"/>
      <c r="G25" s="1966"/>
      <c r="H25" s="1966"/>
      <c r="I25" s="1966"/>
      <c r="J25" s="1966"/>
      <c r="K25" s="1966"/>
      <c r="L25" s="1966"/>
      <c r="M25" s="1966"/>
      <c r="N25" s="1966"/>
      <c r="O25" s="1966"/>
      <c r="P25" s="1936"/>
      <c r="Q25" s="1936"/>
      <c r="R25" s="1936"/>
      <c r="S25" s="1936"/>
      <c r="T25" s="1936"/>
      <c r="U25" s="1936"/>
      <c r="V25" s="1936"/>
      <c r="W25" s="1936"/>
      <c r="X25" s="1936"/>
      <c r="Y25" s="1936"/>
      <c r="Z25" s="1936"/>
      <c r="AA25" s="1936"/>
      <c r="AB25" s="1936"/>
      <c r="AC25" s="1936"/>
      <c r="AD25" s="1936"/>
      <c r="AE25" s="1936"/>
      <c r="AF25" s="1936"/>
      <c r="AG25" s="1936"/>
    </row>
    <row r="26" spans="1:44">
      <c r="A26" s="1965"/>
      <c r="B26" s="1966"/>
      <c r="C26" s="1966"/>
      <c r="D26" s="1966"/>
      <c r="E26" s="1966"/>
      <c r="F26" s="1966"/>
      <c r="G26" s="1966"/>
      <c r="H26" s="1966"/>
      <c r="I26" s="1966"/>
      <c r="J26" s="1966"/>
      <c r="K26" s="1966"/>
      <c r="L26" s="1966"/>
      <c r="M26" s="1966"/>
      <c r="N26" s="1966"/>
      <c r="O26" s="1966"/>
      <c r="P26" s="1936"/>
      <c r="Q26" s="1936"/>
      <c r="R26" s="1936"/>
      <c r="S26" s="1936"/>
      <c r="T26" s="1936"/>
      <c r="U26" s="1936"/>
      <c r="V26" s="1936"/>
      <c r="W26" s="1936"/>
      <c r="X26" s="1936"/>
      <c r="Y26" s="1936"/>
      <c r="Z26" s="1936"/>
      <c r="AA26" s="1936"/>
      <c r="AB26" s="1936"/>
      <c r="AC26" s="1936"/>
      <c r="AD26" s="1936"/>
      <c r="AE26" s="1936"/>
      <c r="AF26" s="1936"/>
      <c r="AG26" s="1936"/>
    </row>
    <row r="27" spans="1:44">
      <c r="A27" s="1965"/>
      <c r="B27" s="1966"/>
      <c r="C27" s="1966"/>
      <c r="D27" s="1966"/>
      <c r="E27" s="1966"/>
      <c r="F27" s="1966"/>
      <c r="G27" s="1966"/>
      <c r="H27" s="1966"/>
      <c r="I27" s="1966"/>
      <c r="J27" s="1966"/>
      <c r="K27" s="1966"/>
      <c r="L27" s="1966"/>
      <c r="M27" s="1966"/>
      <c r="N27" s="1966"/>
      <c r="O27" s="1966"/>
      <c r="P27" s="1936"/>
      <c r="Q27" s="1936"/>
      <c r="R27" s="1936"/>
      <c r="S27" s="1936"/>
      <c r="T27" s="1936"/>
      <c r="U27" s="1936"/>
      <c r="V27" s="1936"/>
      <c r="W27" s="1936"/>
      <c r="X27" s="1936"/>
      <c r="Y27" s="1936"/>
      <c r="Z27" s="1936"/>
      <c r="AA27" s="1936"/>
      <c r="AB27" s="1936"/>
      <c r="AC27" s="1936"/>
      <c r="AD27" s="1936"/>
      <c r="AE27" s="1936"/>
      <c r="AF27" s="1936"/>
      <c r="AG27" s="1936"/>
    </row>
    <row r="28" spans="1:44">
      <c r="A28" s="1965"/>
      <c r="B28" s="1966"/>
      <c r="C28" s="1966"/>
      <c r="D28" s="1966"/>
      <c r="E28" s="1966"/>
      <c r="F28" s="1966"/>
      <c r="G28" s="1966"/>
      <c r="H28" s="1966"/>
      <c r="I28" s="1966"/>
      <c r="J28" s="1966"/>
      <c r="K28" s="1966"/>
      <c r="L28" s="1966"/>
      <c r="M28" s="1966"/>
      <c r="N28" s="1966"/>
      <c r="O28" s="1966"/>
      <c r="P28" s="1936"/>
      <c r="Q28" s="1936"/>
      <c r="R28" s="1936"/>
      <c r="S28" s="1936"/>
      <c r="T28" s="1936"/>
      <c r="U28" s="1936"/>
      <c r="V28" s="1936"/>
      <c r="W28" s="1936"/>
      <c r="X28" s="1936"/>
      <c r="Y28" s="1936"/>
      <c r="Z28" s="1936"/>
      <c r="AA28" s="1936"/>
      <c r="AB28" s="1936"/>
      <c r="AC28" s="1936"/>
      <c r="AD28" s="1936"/>
      <c r="AE28" s="1936"/>
      <c r="AF28" s="1936"/>
      <c r="AG28" s="1936"/>
    </row>
    <row r="29" spans="1:44">
      <c r="A29" s="1965"/>
      <c r="B29" s="1966"/>
      <c r="C29" s="1966"/>
      <c r="D29" s="1966"/>
      <c r="E29" s="1966"/>
      <c r="F29" s="1966"/>
      <c r="G29" s="1966"/>
      <c r="H29" s="1966"/>
      <c r="I29" s="1966"/>
      <c r="J29" s="1966"/>
      <c r="K29" s="1966"/>
      <c r="L29" s="1966"/>
      <c r="M29" s="1966"/>
      <c r="N29" s="1966"/>
      <c r="O29" s="1966"/>
      <c r="P29" s="1936"/>
      <c r="Q29" s="1936"/>
      <c r="R29" s="1936"/>
      <c r="S29" s="1936"/>
      <c r="T29" s="1936"/>
      <c r="U29" s="1936"/>
      <c r="V29" s="1936"/>
      <c r="W29" s="1936"/>
      <c r="X29" s="1936"/>
      <c r="Y29" s="1936"/>
      <c r="Z29" s="1936"/>
      <c r="AA29" s="1936"/>
      <c r="AB29" s="1936"/>
      <c r="AC29" s="1936"/>
      <c r="AD29" s="1936"/>
      <c r="AE29" s="1936"/>
      <c r="AF29" s="1936"/>
      <c r="AG29" s="1936"/>
    </row>
    <row r="30" spans="1:44">
      <c r="A30" s="1965"/>
      <c r="B30" s="1966"/>
      <c r="C30" s="1966"/>
      <c r="D30" s="1966"/>
      <c r="E30" s="1966"/>
      <c r="F30" s="1966"/>
      <c r="G30" s="1966"/>
      <c r="H30" s="1966"/>
      <c r="I30" s="1966"/>
      <c r="J30" s="1966"/>
      <c r="K30" s="1966"/>
      <c r="L30" s="1966"/>
      <c r="M30" s="1966"/>
      <c r="N30" s="1966"/>
      <c r="O30" s="1966"/>
      <c r="P30" s="1936"/>
      <c r="Q30" s="1936"/>
      <c r="R30" s="1936"/>
      <c r="S30" s="1936"/>
      <c r="T30" s="1936"/>
      <c r="U30" s="1936"/>
      <c r="V30" s="1936"/>
      <c r="W30" s="1936"/>
      <c r="X30" s="1936"/>
      <c r="Y30" s="1936"/>
      <c r="Z30" s="1936"/>
      <c r="AA30" s="1936"/>
      <c r="AB30" s="1936"/>
      <c r="AC30" s="1936"/>
      <c r="AD30" s="1936"/>
      <c r="AE30" s="1936"/>
      <c r="AF30" s="1936"/>
      <c r="AG30" s="1936"/>
    </row>
    <row r="31" spans="1:44">
      <c r="A31" s="1965"/>
      <c r="B31" s="1966"/>
      <c r="C31" s="1966"/>
      <c r="D31" s="1966"/>
      <c r="E31" s="1966"/>
      <c r="F31" s="1966"/>
      <c r="G31" s="1966"/>
      <c r="H31" s="1966"/>
      <c r="I31" s="1966"/>
      <c r="J31" s="1966"/>
      <c r="K31" s="1966"/>
      <c r="L31" s="1966"/>
      <c r="M31" s="1966"/>
      <c r="N31" s="1966"/>
      <c r="O31" s="1966"/>
      <c r="P31" s="1936"/>
      <c r="Q31" s="1936"/>
      <c r="R31" s="1936"/>
      <c r="S31" s="1936"/>
      <c r="T31" s="1936"/>
      <c r="U31" s="1936"/>
      <c r="V31" s="1936"/>
      <c r="W31" s="1936"/>
      <c r="X31" s="1936"/>
      <c r="Y31" s="1936"/>
      <c r="Z31" s="1936"/>
      <c r="AA31" s="1936"/>
      <c r="AB31" s="1936"/>
      <c r="AC31" s="1936"/>
      <c r="AD31" s="1936"/>
      <c r="AE31" s="1936"/>
      <c r="AF31" s="1936"/>
      <c r="AG31" s="1936"/>
    </row>
    <row r="32" spans="1:44">
      <c r="A32" s="1965"/>
      <c r="B32" s="1966"/>
      <c r="C32" s="1966"/>
      <c r="D32" s="1966"/>
      <c r="E32" s="1966"/>
      <c r="F32" s="1966"/>
      <c r="G32" s="1966"/>
      <c r="H32" s="1966"/>
      <c r="I32" s="1966"/>
      <c r="J32" s="1966"/>
      <c r="K32" s="1966"/>
      <c r="L32" s="1966"/>
      <c r="M32" s="1966"/>
      <c r="N32" s="1966"/>
      <c r="O32" s="1966"/>
      <c r="P32" s="1936"/>
      <c r="Q32" s="1936"/>
      <c r="R32" s="1936"/>
      <c r="S32" s="1936"/>
      <c r="T32" s="1936"/>
      <c r="U32" s="1936"/>
      <c r="V32" s="1936"/>
      <c r="W32" s="1936"/>
      <c r="X32" s="1936"/>
      <c r="Y32" s="1936"/>
      <c r="Z32" s="1936"/>
      <c r="AA32" s="1936"/>
      <c r="AB32" s="1936"/>
      <c r="AC32" s="1936"/>
      <c r="AD32" s="1936"/>
      <c r="AE32" s="1936"/>
      <c r="AF32" s="1936"/>
      <c r="AG32" s="1936"/>
    </row>
    <row r="33" spans="1:33">
      <c r="A33" s="1965"/>
      <c r="B33" s="1966"/>
      <c r="C33" s="1966"/>
      <c r="D33" s="1966"/>
      <c r="E33" s="1966"/>
      <c r="F33" s="1966"/>
      <c r="G33" s="1966"/>
      <c r="H33" s="1966"/>
      <c r="I33" s="1966"/>
      <c r="J33" s="1966"/>
      <c r="K33" s="1966"/>
      <c r="L33" s="1966"/>
      <c r="M33" s="1966"/>
      <c r="N33" s="1966"/>
      <c r="O33" s="1966"/>
      <c r="P33" s="1936"/>
      <c r="Q33" s="1936"/>
      <c r="R33" s="1936"/>
      <c r="S33" s="1936"/>
      <c r="T33" s="1936"/>
      <c r="U33" s="1936"/>
      <c r="V33" s="1936"/>
      <c r="W33" s="1936"/>
      <c r="X33" s="1936"/>
      <c r="Y33" s="1936"/>
      <c r="Z33" s="1936"/>
      <c r="AA33" s="1936"/>
      <c r="AB33" s="1936"/>
      <c r="AC33" s="1936"/>
      <c r="AD33" s="1936"/>
      <c r="AE33" s="1936"/>
      <c r="AF33" s="1936"/>
      <c r="AG33" s="1936"/>
    </row>
    <row r="34" spans="1:33">
      <c r="A34" s="1965"/>
      <c r="B34" s="1966"/>
      <c r="C34" s="1966"/>
      <c r="D34" s="1966"/>
      <c r="E34" s="1966"/>
      <c r="F34" s="1966"/>
      <c r="G34" s="1966"/>
      <c r="H34" s="1966"/>
      <c r="I34" s="1966"/>
      <c r="J34" s="1966"/>
      <c r="K34" s="1966"/>
      <c r="L34" s="1966"/>
      <c r="M34" s="1966"/>
      <c r="N34" s="1966"/>
      <c r="O34" s="1966"/>
      <c r="P34" s="1936"/>
      <c r="Q34" s="1936"/>
      <c r="R34" s="1936"/>
      <c r="S34" s="1936"/>
      <c r="T34" s="1936"/>
      <c r="U34" s="1936"/>
      <c r="V34" s="1936"/>
      <c r="W34" s="1936"/>
      <c r="X34" s="1936"/>
      <c r="Y34" s="1936"/>
      <c r="Z34" s="1936"/>
      <c r="AA34" s="1936"/>
      <c r="AB34" s="1936"/>
      <c r="AC34" s="1936"/>
      <c r="AD34" s="1936"/>
      <c r="AE34" s="1936"/>
      <c r="AF34" s="1936"/>
      <c r="AG34" s="1936"/>
    </row>
    <row r="35" spans="1:33">
      <c r="A35" s="1965"/>
      <c r="B35" s="1966"/>
      <c r="C35" s="1966"/>
      <c r="D35" s="1966"/>
      <c r="E35" s="1966"/>
      <c r="F35" s="1966"/>
      <c r="G35" s="1966"/>
      <c r="H35" s="1966"/>
      <c r="I35" s="1966"/>
      <c r="J35" s="1966"/>
      <c r="K35" s="1966"/>
      <c r="L35" s="1966"/>
      <c r="M35" s="1966"/>
      <c r="N35" s="1966"/>
      <c r="O35" s="1966"/>
      <c r="P35" s="1936"/>
      <c r="Q35" s="1936"/>
      <c r="R35" s="1936"/>
      <c r="S35" s="1936"/>
      <c r="T35" s="1936"/>
      <c r="U35" s="1936"/>
      <c r="V35" s="1936"/>
      <c r="W35" s="1936"/>
      <c r="X35" s="1936"/>
      <c r="Y35" s="1936"/>
      <c r="Z35" s="1936"/>
      <c r="AA35" s="1936"/>
      <c r="AB35" s="1936"/>
      <c r="AC35" s="1936"/>
      <c r="AD35" s="1936"/>
      <c r="AE35" s="1936"/>
      <c r="AF35" s="1936"/>
      <c r="AG35" s="1936"/>
    </row>
    <row r="36" spans="1:33">
      <c r="A36" s="1965"/>
      <c r="B36" s="1966"/>
      <c r="C36" s="1966"/>
      <c r="D36" s="1966"/>
      <c r="E36" s="1966"/>
      <c r="F36" s="1966"/>
      <c r="G36" s="1966"/>
      <c r="H36" s="1966"/>
      <c r="I36" s="1966"/>
      <c r="J36" s="1966"/>
      <c r="K36" s="1966"/>
      <c r="L36" s="1966"/>
      <c r="M36" s="1966"/>
      <c r="N36" s="1966"/>
      <c r="O36" s="1966"/>
      <c r="P36" s="1936"/>
      <c r="Q36" s="1936"/>
      <c r="R36" s="1936"/>
      <c r="S36" s="1936"/>
      <c r="T36" s="1936"/>
      <c r="U36" s="1936"/>
      <c r="V36" s="1936"/>
      <c r="W36" s="1936"/>
      <c r="X36" s="1936"/>
      <c r="Y36" s="1936"/>
      <c r="Z36" s="1936"/>
      <c r="AA36" s="1936"/>
      <c r="AB36" s="1936"/>
      <c r="AC36" s="1936"/>
      <c r="AD36" s="1936"/>
      <c r="AE36" s="1936"/>
      <c r="AF36" s="1936"/>
      <c r="AG36" s="1936"/>
    </row>
    <row r="37" spans="1:33">
      <c r="A37" s="1965"/>
      <c r="B37" s="1966"/>
      <c r="C37" s="1966"/>
      <c r="D37" s="1966"/>
      <c r="E37" s="1966"/>
      <c r="F37" s="1966"/>
      <c r="G37" s="1966"/>
      <c r="H37" s="1966"/>
      <c r="I37" s="1966"/>
      <c r="J37" s="1966"/>
      <c r="K37" s="1966"/>
      <c r="L37" s="1966"/>
      <c r="M37" s="1966"/>
      <c r="N37" s="1966"/>
      <c r="O37" s="1966"/>
      <c r="P37" s="1936"/>
      <c r="Q37" s="1936"/>
      <c r="R37" s="1936"/>
      <c r="S37" s="1936"/>
      <c r="T37" s="1936"/>
      <c r="U37" s="1936"/>
      <c r="V37" s="1936"/>
      <c r="W37" s="1936"/>
      <c r="X37" s="1936"/>
      <c r="Y37" s="1936"/>
      <c r="Z37" s="1936"/>
      <c r="AA37" s="1936"/>
      <c r="AB37" s="1936"/>
      <c r="AC37" s="1936"/>
      <c r="AD37" s="1936"/>
      <c r="AE37" s="1936"/>
      <c r="AF37" s="1936"/>
      <c r="AG37" s="1936"/>
    </row>
    <row r="38" spans="1:33">
      <c r="A38" s="1965"/>
      <c r="B38" s="1966"/>
      <c r="C38" s="1966"/>
      <c r="D38" s="1966"/>
      <c r="E38" s="1966"/>
      <c r="F38" s="1966"/>
      <c r="G38" s="1966"/>
      <c r="H38" s="1966"/>
      <c r="I38" s="1966"/>
      <c r="J38" s="1966"/>
      <c r="K38" s="1966"/>
      <c r="L38" s="1966"/>
      <c r="M38" s="1966"/>
      <c r="N38" s="1966"/>
      <c r="O38" s="1966"/>
      <c r="P38" s="1936"/>
      <c r="Q38" s="1936"/>
      <c r="R38" s="1936"/>
      <c r="S38" s="1936"/>
      <c r="T38" s="1936"/>
      <c r="U38" s="1936"/>
      <c r="V38" s="1936"/>
      <c r="W38" s="1936"/>
      <c r="X38" s="1936"/>
      <c r="Y38" s="1936"/>
      <c r="Z38" s="1936"/>
      <c r="AA38" s="1936"/>
      <c r="AB38" s="1936"/>
      <c r="AC38" s="1936"/>
      <c r="AD38" s="1936"/>
      <c r="AE38" s="1936"/>
      <c r="AF38" s="1936"/>
      <c r="AG38" s="1936"/>
    </row>
    <row r="39" spans="1:33">
      <c r="A39" s="1965"/>
      <c r="B39" s="1966"/>
      <c r="C39" s="1966"/>
      <c r="D39" s="1966"/>
      <c r="E39" s="1966"/>
      <c r="F39" s="1966"/>
      <c r="G39" s="1966"/>
      <c r="H39" s="1966"/>
      <c r="I39" s="1966"/>
      <c r="J39" s="1966"/>
      <c r="K39" s="1966"/>
      <c r="L39" s="1966"/>
      <c r="M39" s="1966"/>
      <c r="N39" s="1966"/>
      <c r="O39" s="1966"/>
      <c r="P39" s="1936"/>
      <c r="Q39" s="1936"/>
      <c r="R39" s="1936"/>
      <c r="S39" s="1936"/>
      <c r="T39" s="1936"/>
      <c r="U39" s="1936"/>
      <c r="V39" s="1936"/>
      <c r="W39" s="1936"/>
      <c r="X39" s="1936"/>
      <c r="Y39" s="1936"/>
      <c r="Z39" s="1936"/>
      <c r="AA39" s="1936"/>
      <c r="AB39" s="1936"/>
      <c r="AC39" s="1936"/>
      <c r="AD39" s="1936"/>
      <c r="AE39" s="1936"/>
      <c r="AF39" s="1936"/>
      <c r="AG39" s="1936"/>
    </row>
    <row r="40" spans="1:33">
      <c r="A40" s="1965"/>
      <c r="B40" s="1966"/>
      <c r="C40" s="1966"/>
      <c r="D40" s="1966"/>
      <c r="E40" s="1966"/>
      <c r="F40" s="1966"/>
      <c r="G40" s="1966"/>
      <c r="H40" s="1966"/>
      <c r="I40" s="1966"/>
      <c r="J40" s="1966"/>
      <c r="K40" s="1966"/>
      <c r="L40" s="1966"/>
      <c r="M40" s="1966"/>
      <c r="N40" s="1966"/>
      <c r="O40" s="1966"/>
      <c r="P40" s="1936"/>
      <c r="Q40" s="1936"/>
      <c r="R40" s="1936"/>
      <c r="S40" s="1936"/>
      <c r="T40" s="1936"/>
      <c r="U40" s="1936"/>
      <c r="V40" s="1936"/>
      <c r="W40" s="1936"/>
      <c r="X40" s="1936"/>
      <c r="Y40" s="1936"/>
      <c r="Z40" s="1936"/>
      <c r="AA40" s="1936"/>
      <c r="AB40" s="1936"/>
      <c r="AC40" s="1936"/>
      <c r="AD40" s="1936"/>
      <c r="AE40" s="1936"/>
      <c r="AF40" s="1936"/>
      <c r="AG40" s="1936"/>
    </row>
    <row r="41" spans="1:33">
      <c r="A41" s="1965"/>
      <c r="B41" s="1966"/>
      <c r="C41" s="1966"/>
      <c r="D41" s="1966"/>
      <c r="E41" s="1966"/>
      <c r="F41" s="1966"/>
      <c r="G41" s="1966"/>
      <c r="H41" s="1966"/>
      <c r="I41" s="1966"/>
      <c r="J41" s="1966"/>
      <c r="K41" s="1966"/>
      <c r="L41" s="1966"/>
      <c r="M41" s="1966"/>
      <c r="N41" s="1966"/>
      <c r="O41" s="1966"/>
      <c r="P41" s="1936"/>
      <c r="Q41" s="1936"/>
      <c r="R41" s="1936"/>
      <c r="S41" s="1936"/>
      <c r="T41" s="1936"/>
      <c r="U41" s="1936"/>
      <c r="V41" s="1936"/>
      <c r="W41" s="1936"/>
      <c r="X41" s="1936"/>
      <c r="Y41" s="1936"/>
      <c r="Z41" s="1936"/>
      <c r="AA41" s="1936"/>
      <c r="AB41" s="1936"/>
      <c r="AC41" s="1936"/>
      <c r="AD41" s="1936"/>
      <c r="AE41" s="1936"/>
      <c r="AF41" s="1936"/>
      <c r="AG41" s="1936"/>
    </row>
    <row r="42" spans="1:33">
      <c r="A42" s="1965"/>
      <c r="B42" s="1966"/>
      <c r="C42" s="1966"/>
      <c r="D42" s="1966"/>
      <c r="E42" s="1966"/>
      <c r="F42" s="1966"/>
      <c r="G42" s="1966"/>
      <c r="H42" s="1966"/>
      <c r="I42" s="1966"/>
      <c r="J42" s="1966"/>
      <c r="K42" s="1966"/>
      <c r="L42" s="1966"/>
      <c r="M42" s="1966"/>
      <c r="N42" s="1966"/>
      <c r="O42" s="1966"/>
      <c r="P42" s="1936"/>
      <c r="Q42" s="1936"/>
      <c r="R42" s="1936"/>
      <c r="S42" s="1936"/>
      <c r="T42" s="1936"/>
      <c r="U42" s="1936"/>
      <c r="V42" s="1936"/>
      <c r="W42" s="1936"/>
      <c r="X42" s="1936"/>
      <c r="Y42" s="1936"/>
      <c r="Z42" s="1936"/>
      <c r="AA42" s="1936"/>
      <c r="AB42" s="1936"/>
      <c r="AC42" s="1936"/>
      <c r="AD42" s="1936"/>
      <c r="AE42" s="1936"/>
      <c r="AF42" s="1936"/>
      <c r="AG42" s="1936"/>
    </row>
    <row r="43" spans="1:33">
      <c r="A43" s="1965"/>
      <c r="B43" s="1966"/>
      <c r="C43" s="1966"/>
      <c r="D43" s="1966"/>
      <c r="E43" s="1966"/>
      <c r="F43" s="1966"/>
      <c r="G43" s="1966"/>
      <c r="H43" s="1966"/>
      <c r="I43" s="1966"/>
      <c r="J43" s="1966"/>
      <c r="K43" s="1966"/>
      <c r="L43" s="1966"/>
      <c r="M43" s="1966"/>
      <c r="N43" s="1966"/>
      <c r="O43" s="1966"/>
      <c r="P43" s="1936"/>
      <c r="Q43" s="1936"/>
      <c r="R43" s="1936"/>
      <c r="S43" s="1936"/>
      <c r="T43" s="1936"/>
      <c r="U43" s="1936"/>
      <c r="V43" s="1936"/>
      <c r="W43" s="1936"/>
      <c r="X43" s="1936"/>
      <c r="Y43" s="1936"/>
      <c r="Z43" s="1936"/>
      <c r="AA43" s="1936"/>
      <c r="AB43" s="1936"/>
      <c r="AC43" s="1936"/>
      <c r="AD43" s="1936"/>
      <c r="AE43" s="1936"/>
      <c r="AF43" s="1936"/>
      <c r="AG43" s="1936"/>
    </row>
    <row r="44" spans="1:33">
      <c r="A44" s="1965"/>
      <c r="B44" s="1966"/>
      <c r="C44" s="1966"/>
      <c r="D44" s="1966"/>
      <c r="E44" s="1966"/>
      <c r="F44" s="1966"/>
      <c r="G44" s="1966"/>
      <c r="H44" s="1966"/>
      <c r="I44" s="1966"/>
      <c r="J44" s="1966"/>
      <c r="K44" s="1966"/>
      <c r="L44" s="1966"/>
      <c r="M44" s="1966"/>
      <c r="N44" s="1966"/>
      <c r="O44" s="1966"/>
      <c r="P44" s="1936"/>
      <c r="Q44" s="1936"/>
      <c r="R44" s="1936"/>
      <c r="S44" s="1936"/>
      <c r="T44" s="1936"/>
      <c r="U44" s="1936"/>
      <c r="V44" s="1936"/>
      <c r="W44" s="1936"/>
      <c r="X44" s="1936"/>
      <c r="Y44" s="1936"/>
      <c r="Z44" s="1936"/>
      <c r="AA44" s="1936"/>
      <c r="AB44" s="1936"/>
      <c r="AC44" s="1936"/>
      <c r="AD44" s="1936"/>
      <c r="AE44" s="1936"/>
      <c r="AF44" s="1936"/>
      <c r="AG44" s="1936"/>
    </row>
    <row r="45" spans="1:33">
      <c r="A45" s="1965"/>
      <c r="B45" s="1966"/>
      <c r="C45" s="1966"/>
      <c r="D45" s="1966"/>
      <c r="E45" s="1966"/>
      <c r="F45" s="1966"/>
      <c r="G45" s="1966"/>
      <c r="H45" s="1966"/>
      <c r="I45" s="1966"/>
      <c r="J45" s="1966"/>
      <c r="K45" s="1966"/>
      <c r="L45" s="1966"/>
      <c r="M45" s="1966"/>
      <c r="N45" s="1966"/>
      <c r="O45" s="1966"/>
      <c r="P45" s="1936"/>
      <c r="Q45" s="1936"/>
      <c r="R45" s="1936"/>
      <c r="S45" s="1936"/>
      <c r="T45" s="1936"/>
      <c r="U45" s="1936"/>
      <c r="V45" s="1936"/>
      <c r="W45" s="1936"/>
      <c r="X45" s="1936"/>
      <c r="Y45" s="1936"/>
      <c r="Z45" s="1936"/>
      <c r="AA45" s="1936"/>
      <c r="AB45" s="1936"/>
      <c r="AC45" s="1936"/>
      <c r="AD45" s="1936"/>
      <c r="AE45" s="1936"/>
      <c r="AF45" s="1936"/>
      <c r="AG45" s="1936"/>
    </row>
    <row r="46" spans="1:33">
      <c r="A46" s="1965"/>
      <c r="B46" s="1966"/>
      <c r="C46" s="1966"/>
      <c r="D46" s="1966"/>
      <c r="E46" s="1966"/>
      <c r="F46" s="1966"/>
      <c r="G46" s="1966"/>
      <c r="H46" s="1966"/>
      <c r="I46" s="1966"/>
      <c r="J46" s="1966"/>
      <c r="K46" s="1966"/>
      <c r="L46" s="1966"/>
      <c r="M46" s="1966"/>
      <c r="N46" s="1966"/>
      <c r="O46" s="1966"/>
      <c r="P46" s="1936"/>
      <c r="Q46" s="1936"/>
      <c r="R46" s="1936"/>
      <c r="S46" s="1936"/>
      <c r="T46" s="1936"/>
      <c r="U46" s="1936"/>
      <c r="V46" s="1936"/>
      <c r="W46" s="1936"/>
      <c r="X46" s="1936"/>
      <c r="Y46" s="1936"/>
      <c r="Z46" s="1936"/>
      <c r="AA46" s="1936"/>
      <c r="AB46" s="1936"/>
      <c r="AC46" s="1936"/>
      <c r="AD46" s="1936"/>
      <c r="AE46" s="1936"/>
      <c r="AF46" s="1936"/>
      <c r="AG46" s="1936"/>
    </row>
    <row r="47" spans="1:33">
      <c r="A47" s="1965"/>
      <c r="B47" s="1966"/>
      <c r="C47" s="1966"/>
      <c r="D47" s="1966"/>
      <c r="E47" s="1966"/>
      <c r="F47" s="1966"/>
      <c r="G47" s="1966"/>
      <c r="H47" s="1966"/>
      <c r="I47" s="1966"/>
      <c r="J47" s="1966"/>
      <c r="K47" s="1966"/>
      <c r="L47" s="1966"/>
      <c r="M47" s="1966"/>
      <c r="N47" s="1966"/>
      <c r="O47" s="1966"/>
      <c r="P47" s="1936"/>
      <c r="Q47" s="1936"/>
      <c r="R47" s="1936"/>
      <c r="S47" s="1936"/>
      <c r="T47" s="1936"/>
      <c r="U47" s="1936"/>
      <c r="V47" s="1936"/>
      <c r="W47" s="1936"/>
      <c r="X47" s="1936"/>
      <c r="Y47" s="1936"/>
      <c r="Z47" s="1936"/>
      <c r="AA47" s="1936"/>
      <c r="AB47" s="1936"/>
      <c r="AC47" s="1936"/>
      <c r="AD47" s="1936"/>
      <c r="AE47" s="1936"/>
      <c r="AF47" s="1936"/>
      <c r="AG47" s="1936"/>
    </row>
    <row r="48" spans="1:33">
      <c r="A48" s="1965"/>
      <c r="B48" s="1966"/>
      <c r="C48" s="1966"/>
      <c r="D48" s="1966"/>
      <c r="E48" s="1966"/>
      <c r="F48" s="1966"/>
      <c r="G48" s="1966"/>
      <c r="H48" s="1966"/>
      <c r="I48" s="1966"/>
      <c r="J48" s="1966"/>
      <c r="K48" s="1966"/>
      <c r="L48" s="1966"/>
      <c r="M48" s="1966"/>
      <c r="N48" s="1966"/>
      <c r="O48" s="1966"/>
      <c r="P48" s="1936"/>
      <c r="Q48" s="1936"/>
      <c r="R48" s="1936"/>
      <c r="S48" s="1936"/>
      <c r="T48" s="1936"/>
      <c r="U48" s="1936"/>
      <c r="V48" s="1936"/>
      <c r="W48" s="1936"/>
      <c r="X48" s="1936"/>
      <c r="Y48" s="1936"/>
      <c r="Z48" s="1936"/>
      <c r="AA48" s="1936"/>
      <c r="AB48" s="1936"/>
      <c r="AC48" s="1936"/>
      <c r="AD48" s="1936"/>
      <c r="AE48" s="1936"/>
      <c r="AF48" s="1936"/>
      <c r="AG48" s="1936"/>
    </row>
    <row r="49" spans="1:33">
      <c r="A49" s="1965"/>
      <c r="B49" s="1966"/>
      <c r="C49" s="1966"/>
      <c r="D49" s="1966"/>
      <c r="E49" s="1966"/>
      <c r="F49" s="1966"/>
      <c r="G49" s="1966"/>
      <c r="H49" s="1966"/>
      <c r="I49" s="1966"/>
      <c r="J49" s="1966"/>
      <c r="K49" s="1966"/>
      <c r="L49" s="1966"/>
      <c r="M49" s="1966"/>
      <c r="N49" s="1966"/>
      <c r="O49" s="1966"/>
      <c r="P49" s="1936"/>
      <c r="Q49" s="1936"/>
      <c r="R49" s="1936"/>
      <c r="S49" s="1936"/>
      <c r="T49" s="1936"/>
      <c r="U49" s="1936"/>
      <c r="V49" s="1936"/>
      <c r="W49" s="1936"/>
      <c r="X49" s="1936"/>
      <c r="Y49" s="1936"/>
      <c r="Z49" s="1936"/>
      <c r="AA49" s="1936"/>
      <c r="AB49" s="1936"/>
      <c r="AC49" s="1936"/>
      <c r="AD49" s="1936"/>
      <c r="AE49" s="1936"/>
      <c r="AF49" s="1936"/>
      <c r="AG49" s="1936"/>
    </row>
    <row r="50" spans="1:33">
      <c r="A50" s="1965"/>
      <c r="B50" s="1966"/>
      <c r="C50" s="1966"/>
      <c r="D50" s="1966"/>
      <c r="E50" s="1966"/>
      <c r="F50" s="1966"/>
      <c r="G50" s="1966"/>
      <c r="H50" s="1966"/>
      <c r="I50" s="1966"/>
      <c r="J50" s="1966"/>
      <c r="K50" s="1966"/>
      <c r="L50" s="1966"/>
      <c r="M50" s="1966"/>
      <c r="N50" s="1966"/>
      <c r="O50" s="1966"/>
      <c r="P50" s="1936"/>
      <c r="Q50" s="1936"/>
      <c r="R50" s="1936"/>
      <c r="S50" s="1936"/>
      <c r="T50" s="1936"/>
      <c r="U50" s="1936"/>
      <c r="V50" s="1936"/>
      <c r="W50" s="1936"/>
      <c r="X50" s="1936"/>
      <c r="Y50" s="1936"/>
      <c r="Z50" s="1936"/>
      <c r="AA50" s="1936"/>
      <c r="AB50" s="1936"/>
      <c r="AC50" s="1936"/>
      <c r="AD50" s="1936"/>
      <c r="AE50" s="1936"/>
      <c r="AF50" s="1936"/>
      <c r="AG50" s="1936"/>
    </row>
    <row r="51" spans="1:33">
      <c r="A51" s="1965"/>
      <c r="B51" s="1966"/>
      <c r="C51" s="1966"/>
      <c r="D51" s="1966"/>
      <c r="E51" s="1966"/>
      <c r="F51" s="1966"/>
      <c r="G51" s="1966"/>
      <c r="H51" s="1966"/>
      <c r="I51" s="1966"/>
      <c r="J51" s="1966"/>
      <c r="K51" s="1966"/>
      <c r="L51" s="1966"/>
      <c r="M51" s="1966"/>
      <c r="N51" s="1966"/>
      <c r="O51" s="1966"/>
      <c r="P51" s="1936"/>
      <c r="Q51" s="1936"/>
      <c r="R51" s="1936"/>
      <c r="S51" s="1936"/>
      <c r="T51" s="1936"/>
      <c r="U51" s="1936"/>
      <c r="V51" s="1936"/>
      <c r="W51" s="1936"/>
      <c r="X51" s="1936"/>
      <c r="Y51" s="1936"/>
      <c r="Z51" s="1936"/>
      <c r="AA51" s="1936"/>
      <c r="AB51" s="1936"/>
      <c r="AC51" s="1936"/>
      <c r="AD51" s="1936"/>
      <c r="AE51" s="1936"/>
      <c r="AF51" s="1936"/>
      <c r="AG51" s="1936"/>
    </row>
    <row r="52" spans="1:33">
      <c r="A52" s="1965"/>
      <c r="B52" s="1966"/>
      <c r="C52" s="1966"/>
      <c r="D52" s="1966"/>
      <c r="E52" s="1966"/>
      <c r="F52" s="1966"/>
      <c r="G52" s="1966"/>
      <c r="H52" s="1966"/>
      <c r="I52" s="1966"/>
      <c r="J52" s="1966"/>
      <c r="K52" s="1966"/>
      <c r="L52" s="1966"/>
      <c r="M52" s="1966"/>
      <c r="N52" s="1966"/>
      <c r="O52" s="1966"/>
      <c r="P52" s="1936"/>
      <c r="Q52" s="1936"/>
      <c r="R52" s="1936"/>
      <c r="S52" s="1936"/>
      <c r="T52" s="1936"/>
      <c r="U52" s="1936"/>
      <c r="V52" s="1936"/>
      <c r="W52" s="1936"/>
      <c r="X52" s="1936"/>
      <c r="Y52" s="1936"/>
      <c r="Z52" s="1936"/>
      <c r="AA52" s="1936"/>
      <c r="AB52" s="1936"/>
      <c r="AC52" s="1936"/>
      <c r="AD52" s="1936"/>
      <c r="AE52" s="1936"/>
      <c r="AF52" s="1936"/>
      <c r="AG52" s="1936"/>
    </row>
    <row r="53" spans="1:33">
      <c r="A53" s="1965"/>
      <c r="B53" s="1966"/>
      <c r="C53" s="1966"/>
      <c r="D53" s="1966"/>
      <c r="E53" s="1966"/>
      <c r="F53" s="1966"/>
      <c r="G53" s="1966"/>
      <c r="H53" s="1966"/>
      <c r="I53" s="1966"/>
      <c r="J53" s="1966"/>
      <c r="K53" s="1966"/>
      <c r="L53" s="1966"/>
      <c r="M53" s="1966"/>
      <c r="N53" s="1966"/>
      <c r="O53" s="1966"/>
      <c r="P53" s="1936"/>
      <c r="Q53" s="1936"/>
      <c r="R53" s="1936"/>
      <c r="S53" s="1936"/>
      <c r="T53" s="1936"/>
      <c r="U53" s="1936"/>
      <c r="V53" s="1936"/>
      <c r="W53" s="1936"/>
      <c r="X53" s="1936"/>
      <c r="Y53" s="1936"/>
      <c r="Z53" s="1936"/>
      <c r="AA53" s="1936"/>
      <c r="AB53" s="1936"/>
      <c r="AC53" s="1936"/>
      <c r="AD53" s="1936"/>
      <c r="AE53" s="1936"/>
      <c r="AF53" s="1936"/>
      <c r="AG53" s="1936"/>
    </row>
    <row r="54" spans="1:33">
      <c r="A54" s="1965"/>
      <c r="B54" s="1966"/>
      <c r="C54" s="1966"/>
      <c r="D54" s="1966"/>
      <c r="E54" s="1966"/>
      <c r="F54" s="1966"/>
      <c r="G54" s="1966"/>
      <c r="H54" s="1966"/>
      <c r="I54" s="1966"/>
      <c r="J54" s="1966"/>
      <c r="K54" s="1966"/>
      <c r="L54" s="1966"/>
      <c r="M54" s="1966"/>
      <c r="N54" s="1966"/>
      <c r="O54" s="1966"/>
      <c r="P54" s="1936"/>
      <c r="Q54" s="1936"/>
      <c r="R54" s="1936"/>
      <c r="S54" s="1936"/>
      <c r="T54" s="1936"/>
      <c r="U54" s="1936"/>
      <c r="V54" s="1936"/>
      <c r="W54" s="1936"/>
      <c r="X54" s="1936"/>
      <c r="Y54" s="1936"/>
      <c r="Z54" s="1936"/>
      <c r="AA54" s="1936"/>
      <c r="AB54" s="1936"/>
      <c r="AC54" s="1936"/>
      <c r="AD54" s="1936"/>
      <c r="AE54" s="1936"/>
      <c r="AF54" s="1936"/>
      <c r="AG54" s="1936"/>
    </row>
    <row r="55" spans="1:33">
      <c r="A55" s="1965"/>
      <c r="B55" s="1966"/>
      <c r="C55" s="1966"/>
      <c r="D55" s="1966"/>
      <c r="E55" s="1966"/>
      <c r="F55" s="1966"/>
      <c r="G55" s="1966"/>
      <c r="H55" s="1966"/>
      <c r="I55" s="1966"/>
      <c r="J55" s="1966"/>
      <c r="K55" s="1966"/>
      <c r="L55" s="1966"/>
      <c r="M55" s="1966"/>
      <c r="N55" s="1966"/>
      <c r="O55" s="1966"/>
      <c r="P55" s="1936"/>
      <c r="Q55" s="1936"/>
      <c r="R55" s="1936"/>
      <c r="S55" s="1936"/>
      <c r="T55" s="1936"/>
      <c r="U55" s="1936"/>
      <c r="V55" s="1936"/>
      <c r="W55" s="1936"/>
      <c r="X55" s="1936"/>
      <c r="Y55" s="1936"/>
      <c r="Z55" s="1936"/>
      <c r="AA55" s="1936"/>
      <c r="AB55" s="1936"/>
      <c r="AC55" s="1936"/>
      <c r="AD55" s="1936"/>
      <c r="AE55" s="1936"/>
      <c r="AF55" s="1936"/>
      <c r="AG55" s="1936"/>
    </row>
    <row r="56" spans="1:33">
      <c r="A56" s="1965"/>
      <c r="B56" s="1966"/>
      <c r="C56" s="1966"/>
      <c r="D56" s="1966"/>
      <c r="E56" s="1966"/>
      <c r="F56" s="1966"/>
      <c r="G56" s="1966"/>
      <c r="H56" s="1966"/>
      <c r="I56" s="1966"/>
      <c r="J56" s="1966"/>
      <c r="K56" s="1966"/>
      <c r="L56" s="1966"/>
      <c r="M56" s="1966"/>
      <c r="N56" s="1966"/>
      <c r="O56" s="1966"/>
      <c r="P56" s="1936"/>
      <c r="Q56" s="1936"/>
      <c r="R56" s="1936"/>
      <c r="S56" s="1936"/>
      <c r="T56" s="1936"/>
      <c r="U56" s="1936"/>
      <c r="V56" s="1936"/>
      <c r="W56" s="1936"/>
      <c r="X56" s="1936"/>
      <c r="Y56" s="1936"/>
      <c r="Z56" s="1936"/>
      <c r="AA56" s="1936"/>
      <c r="AB56" s="1936"/>
      <c r="AC56" s="1936"/>
      <c r="AD56" s="1936"/>
      <c r="AE56" s="1936"/>
      <c r="AF56" s="1936"/>
      <c r="AG56" s="1936"/>
    </row>
    <row r="57" spans="1:33">
      <c r="A57" s="1965"/>
      <c r="B57" s="1966"/>
      <c r="C57" s="1966"/>
      <c r="D57" s="1966"/>
      <c r="E57" s="1966"/>
      <c r="F57" s="1966"/>
      <c r="G57" s="1966"/>
      <c r="H57" s="1966"/>
      <c r="I57" s="1966"/>
      <c r="J57" s="1966"/>
      <c r="K57" s="1966"/>
      <c r="L57" s="1966"/>
      <c r="M57" s="1966"/>
      <c r="N57" s="1966"/>
      <c r="O57" s="1966"/>
      <c r="P57" s="1936"/>
      <c r="Q57" s="1936"/>
      <c r="R57" s="1936"/>
      <c r="S57" s="1936"/>
      <c r="T57" s="1936"/>
      <c r="U57" s="1936"/>
      <c r="V57" s="1936"/>
      <c r="W57" s="1936"/>
      <c r="X57" s="1936"/>
      <c r="Y57" s="1936"/>
      <c r="Z57" s="1936"/>
      <c r="AA57" s="1936"/>
      <c r="AB57" s="1936"/>
      <c r="AC57" s="1936"/>
      <c r="AD57" s="1936"/>
      <c r="AE57" s="1936"/>
      <c r="AF57" s="1936"/>
      <c r="AG57" s="1936"/>
    </row>
    <row r="58" spans="1:33">
      <c r="A58" s="1965"/>
      <c r="B58" s="1966"/>
      <c r="C58" s="1966"/>
      <c r="D58" s="1966"/>
      <c r="E58" s="1966"/>
      <c r="F58" s="1966"/>
      <c r="G58" s="1966"/>
      <c r="H58" s="1966"/>
      <c r="I58" s="1966"/>
      <c r="J58" s="1966"/>
      <c r="K58" s="1966"/>
      <c r="L58" s="1966"/>
      <c r="M58" s="1966"/>
      <c r="N58" s="1966"/>
      <c r="O58" s="1966"/>
      <c r="P58" s="1936"/>
      <c r="Q58" s="1936"/>
      <c r="R58" s="1936"/>
      <c r="S58" s="1936"/>
      <c r="T58" s="1936"/>
      <c r="U58" s="1936"/>
      <c r="V58" s="1936"/>
      <c r="W58" s="1936"/>
      <c r="X58" s="1936"/>
      <c r="Y58" s="1936"/>
      <c r="Z58" s="1936"/>
      <c r="AA58" s="1936"/>
      <c r="AB58" s="1936"/>
      <c r="AC58" s="1936"/>
      <c r="AD58" s="1936"/>
      <c r="AE58" s="1936"/>
      <c r="AF58" s="1936"/>
      <c r="AG58" s="1936"/>
    </row>
    <row r="59" spans="1:33">
      <c r="A59" s="1965"/>
      <c r="B59" s="1966"/>
      <c r="C59" s="1966"/>
      <c r="D59" s="1966"/>
      <c r="E59" s="1966"/>
      <c r="F59" s="1966"/>
      <c r="G59" s="1966"/>
      <c r="H59" s="1966"/>
      <c r="I59" s="1966"/>
      <c r="J59" s="1966"/>
      <c r="K59" s="1966"/>
      <c r="L59" s="1966"/>
      <c r="M59" s="1966"/>
      <c r="N59" s="1966"/>
      <c r="O59" s="1966"/>
      <c r="P59" s="1936"/>
      <c r="Q59" s="1936"/>
      <c r="R59" s="1936"/>
      <c r="S59" s="1936"/>
      <c r="T59" s="1936"/>
      <c r="U59" s="1936"/>
      <c r="V59" s="1936"/>
      <c r="W59" s="1936"/>
      <c r="X59" s="1936"/>
      <c r="Y59" s="1936"/>
      <c r="Z59" s="1936"/>
      <c r="AA59" s="1936"/>
      <c r="AB59" s="1936"/>
      <c r="AC59" s="1936"/>
      <c r="AD59" s="1936"/>
      <c r="AE59" s="1936"/>
      <c r="AF59" s="1936"/>
      <c r="AG59" s="1936"/>
    </row>
    <row r="60" spans="1:33">
      <c r="A60" s="1965"/>
      <c r="B60" s="1966"/>
      <c r="C60" s="1966"/>
      <c r="D60" s="1966"/>
      <c r="E60" s="1966"/>
      <c r="F60" s="1966"/>
      <c r="G60" s="1966"/>
      <c r="H60" s="1966"/>
      <c r="I60" s="1966"/>
      <c r="J60" s="1966"/>
      <c r="K60" s="1966"/>
      <c r="L60" s="1966"/>
      <c r="M60" s="1966"/>
      <c r="N60" s="1966"/>
      <c r="O60" s="1966"/>
      <c r="P60" s="1936"/>
      <c r="Q60" s="1936"/>
      <c r="R60" s="1936"/>
      <c r="S60" s="1936"/>
      <c r="T60" s="1936"/>
      <c r="U60" s="1936"/>
      <c r="V60" s="1936"/>
      <c r="W60" s="1936"/>
      <c r="X60" s="1936"/>
      <c r="Y60" s="1936"/>
      <c r="Z60" s="1936"/>
      <c r="AA60" s="1936"/>
      <c r="AB60" s="1936"/>
      <c r="AC60" s="1936"/>
      <c r="AD60" s="1936"/>
      <c r="AE60" s="1936"/>
      <c r="AF60" s="1936"/>
      <c r="AG60" s="1936"/>
    </row>
    <row r="61" spans="1:33">
      <c r="A61" s="1965"/>
      <c r="B61" s="1966"/>
      <c r="C61" s="1966"/>
      <c r="D61" s="1966"/>
      <c r="E61" s="1966"/>
      <c r="F61" s="1966"/>
      <c r="G61" s="1966"/>
      <c r="H61" s="1966"/>
      <c r="I61" s="1966"/>
      <c r="J61" s="1966"/>
      <c r="K61" s="1966"/>
      <c r="L61" s="1966"/>
      <c r="M61" s="1966"/>
      <c r="N61" s="1966"/>
      <c r="O61" s="1966"/>
      <c r="P61" s="1936"/>
      <c r="Q61" s="1936"/>
      <c r="R61" s="1936"/>
      <c r="S61" s="1936"/>
      <c r="T61" s="1936"/>
      <c r="U61" s="1936"/>
      <c r="V61" s="1936"/>
      <c r="W61" s="1936"/>
      <c r="X61" s="1936"/>
      <c r="Y61" s="1936"/>
      <c r="Z61" s="1936"/>
      <c r="AA61" s="1936"/>
      <c r="AB61" s="1936"/>
      <c r="AC61" s="1936"/>
      <c r="AD61" s="1936"/>
      <c r="AE61" s="1936"/>
      <c r="AF61" s="1936"/>
      <c r="AG61" s="1936"/>
    </row>
    <row r="62" spans="1:33">
      <c r="A62" s="1965"/>
      <c r="B62" s="1966"/>
      <c r="C62" s="1966"/>
      <c r="D62" s="1966"/>
      <c r="E62" s="1966"/>
      <c r="F62" s="1966"/>
      <c r="G62" s="1966"/>
      <c r="H62" s="1966"/>
      <c r="I62" s="1966"/>
      <c r="J62" s="1966"/>
      <c r="K62" s="1966"/>
      <c r="L62" s="1966"/>
      <c r="M62" s="1966"/>
      <c r="N62" s="1966"/>
      <c r="O62" s="1966"/>
      <c r="P62" s="1936"/>
      <c r="Q62" s="1936"/>
      <c r="R62" s="1936"/>
      <c r="S62" s="1936"/>
      <c r="T62" s="1936"/>
      <c r="U62" s="1936"/>
      <c r="V62" s="1936"/>
      <c r="W62" s="1936"/>
      <c r="X62" s="1936"/>
      <c r="Y62" s="1936"/>
      <c r="Z62" s="1936"/>
      <c r="AA62" s="1936"/>
      <c r="AB62" s="1936"/>
      <c r="AC62" s="1936"/>
      <c r="AD62" s="1936"/>
      <c r="AE62" s="1936"/>
      <c r="AF62" s="1936"/>
      <c r="AG62" s="1936"/>
    </row>
    <row r="63" spans="1:33">
      <c r="A63" s="1965"/>
      <c r="B63" s="1966"/>
      <c r="C63" s="1966"/>
      <c r="D63" s="1966"/>
      <c r="E63" s="1966"/>
      <c r="F63" s="1966"/>
      <c r="G63" s="1966"/>
      <c r="H63" s="1966"/>
      <c r="I63" s="1966"/>
      <c r="J63" s="1966"/>
      <c r="K63" s="1966"/>
      <c r="L63" s="1966"/>
      <c r="M63" s="1966"/>
      <c r="N63" s="1966"/>
      <c r="O63" s="1966"/>
      <c r="P63" s="1936"/>
      <c r="Q63" s="1936"/>
      <c r="R63" s="1936"/>
      <c r="S63" s="1936"/>
      <c r="T63" s="1936"/>
      <c r="U63" s="1936"/>
      <c r="V63" s="1936"/>
      <c r="W63" s="1936"/>
      <c r="X63" s="1936"/>
      <c r="Y63" s="1936"/>
      <c r="Z63" s="1936"/>
      <c r="AA63" s="1936"/>
      <c r="AB63" s="1936"/>
      <c r="AC63" s="1936"/>
      <c r="AD63" s="1936"/>
      <c r="AE63" s="1936"/>
      <c r="AF63" s="1936"/>
      <c r="AG63" s="1936"/>
    </row>
    <row r="64" spans="1:33">
      <c r="A64" s="1965"/>
      <c r="B64" s="1966"/>
      <c r="C64" s="1966"/>
      <c r="D64" s="1966"/>
      <c r="E64" s="1966"/>
      <c r="F64" s="1966"/>
      <c r="G64" s="1966"/>
      <c r="H64" s="1966"/>
      <c r="I64" s="1966"/>
      <c r="J64" s="1966"/>
      <c r="K64" s="1966"/>
      <c r="L64" s="1966"/>
      <c r="M64" s="1966"/>
      <c r="N64" s="1966"/>
      <c r="O64" s="1966"/>
      <c r="P64" s="1936"/>
      <c r="Q64" s="1936"/>
      <c r="R64" s="1936"/>
      <c r="S64" s="1936"/>
      <c r="T64" s="1936"/>
      <c r="U64" s="1936"/>
      <c r="V64" s="1936"/>
      <c r="W64" s="1936"/>
      <c r="X64" s="1936"/>
      <c r="Y64" s="1936"/>
      <c r="Z64" s="1936"/>
      <c r="AA64" s="1936"/>
      <c r="AB64" s="1936"/>
      <c r="AC64" s="1936"/>
      <c r="AD64" s="1936"/>
      <c r="AE64" s="1936"/>
      <c r="AF64" s="1936"/>
      <c r="AG64" s="1936"/>
    </row>
    <row r="65" spans="1:33">
      <c r="A65" s="1965"/>
      <c r="B65" s="1966"/>
      <c r="C65" s="1966"/>
      <c r="D65" s="1966"/>
      <c r="E65" s="1966"/>
      <c r="F65" s="1966"/>
      <c r="G65" s="1966"/>
      <c r="H65" s="1966"/>
      <c r="I65" s="1966"/>
      <c r="J65" s="1966"/>
      <c r="K65" s="1966"/>
      <c r="L65" s="1966"/>
      <c r="M65" s="1966"/>
      <c r="N65" s="1966"/>
      <c r="O65" s="1966"/>
      <c r="P65" s="1936"/>
      <c r="Q65" s="1936"/>
      <c r="R65" s="1936"/>
      <c r="S65" s="1936"/>
      <c r="T65" s="1936"/>
      <c r="U65" s="1936"/>
      <c r="V65" s="1936"/>
      <c r="W65" s="1936"/>
      <c r="X65" s="1936"/>
      <c r="Y65" s="1936"/>
      <c r="Z65" s="1936"/>
      <c r="AA65" s="1936"/>
      <c r="AB65" s="1936"/>
      <c r="AC65" s="1936"/>
      <c r="AD65" s="1936"/>
      <c r="AE65" s="1936"/>
      <c r="AF65" s="1936"/>
      <c r="AG65" s="1936"/>
    </row>
    <row r="66" spans="1:33">
      <c r="A66" s="1965"/>
      <c r="B66" s="1966"/>
      <c r="C66" s="1966"/>
      <c r="D66" s="1966"/>
      <c r="E66" s="1966"/>
      <c r="F66" s="1966"/>
      <c r="G66" s="1966"/>
      <c r="H66" s="1966"/>
      <c r="I66" s="1966"/>
      <c r="J66" s="1966"/>
      <c r="K66" s="1966"/>
      <c r="L66" s="1966"/>
      <c r="M66" s="1966"/>
      <c r="N66" s="1966"/>
      <c r="O66" s="1966"/>
      <c r="P66" s="1936"/>
      <c r="Q66" s="1936"/>
      <c r="R66" s="1936"/>
      <c r="S66" s="1936"/>
      <c r="T66" s="1936"/>
      <c r="U66" s="1936"/>
      <c r="V66" s="1936"/>
      <c r="W66" s="1936"/>
      <c r="X66" s="1936"/>
      <c r="Y66" s="1936"/>
      <c r="Z66" s="1936"/>
      <c r="AA66" s="1936"/>
      <c r="AB66" s="1936"/>
      <c r="AC66" s="1936"/>
      <c r="AD66" s="1936"/>
      <c r="AE66" s="1936"/>
      <c r="AF66" s="1936"/>
      <c r="AG66" s="1936"/>
    </row>
    <row r="67" spans="1:33">
      <c r="A67" s="1965"/>
      <c r="B67" s="1966"/>
      <c r="C67" s="1966"/>
      <c r="D67" s="1966"/>
      <c r="E67" s="1966"/>
      <c r="F67" s="1966"/>
      <c r="G67" s="1966"/>
      <c r="H67" s="1966"/>
      <c r="I67" s="1966"/>
      <c r="J67" s="1966"/>
      <c r="K67" s="1966"/>
      <c r="L67" s="1966"/>
      <c r="M67" s="1966"/>
      <c r="N67" s="1966"/>
      <c r="O67" s="1966"/>
      <c r="P67" s="1936"/>
      <c r="Q67" s="1936"/>
      <c r="R67" s="1936"/>
      <c r="S67" s="1936"/>
      <c r="T67" s="1936"/>
      <c r="U67" s="1936"/>
      <c r="V67" s="1936"/>
      <c r="W67" s="1936"/>
      <c r="X67" s="1936"/>
      <c r="Y67" s="1936"/>
      <c r="Z67" s="1936"/>
      <c r="AA67" s="1936"/>
      <c r="AB67" s="1936"/>
      <c r="AC67" s="1936"/>
      <c r="AD67" s="1936"/>
      <c r="AE67" s="1936"/>
      <c r="AF67" s="1936"/>
      <c r="AG67" s="1936"/>
    </row>
    <row r="68" spans="1:33">
      <c r="A68" s="1965"/>
      <c r="B68" s="1966"/>
      <c r="C68" s="1966"/>
      <c r="D68" s="1966"/>
      <c r="E68" s="1966"/>
      <c r="F68" s="1966"/>
      <c r="G68" s="1966"/>
      <c r="H68" s="1966"/>
      <c r="I68" s="1966"/>
      <c r="J68" s="1966"/>
      <c r="K68" s="1966"/>
      <c r="L68" s="1966"/>
      <c r="M68" s="1966"/>
      <c r="N68" s="1966"/>
      <c r="O68" s="1966"/>
      <c r="P68" s="1936"/>
      <c r="Q68" s="1936"/>
      <c r="R68" s="1936"/>
      <c r="S68" s="1936"/>
      <c r="T68" s="1936"/>
      <c r="U68" s="1936"/>
      <c r="V68" s="1936"/>
      <c r="W68" s="1936"/>
      <c r="X68" s="1936"/>
      <c r="Y68" s="1936"/>
      <c r="Z68" s="1936"/>
      <c r="AA68" s="1936"/>
      <c r="AB68" s="1936"/>
      <c r="AC68" s="1936"/>
      <c r="AD68" s="1936"/>
      <c r="AE68" s="1936"/>
      <c r="AF68" s="1936"/>
      <c r="AG68" s="1936"/>
    </row>
    <row r="69" spans="1:33">
      <c r="A69" s="1965"/>
      <c r="B69" s="1966"/>
      <c r="C69" s="1966"/>
      <c r="D69" s="1966"/>
      <c r="E69" s="1966"/>
      <c r="F69" s="1966"/>
      <c r="G69" s="1966"/>
      <c r="H69" s="1966"/>
      <c r="I69" s="1966"/>
      <c r="J69" s="1966"/>
      <c r="K69" s="1966"/>
      <c r="L69" s="1966"/>
      <c r="M69" s="1966"/>
      <c r="N69" s="1966"/>
      <c r="O69" s="1966"/>
      <c r="P69" s="1936"/>
      <c r="Q69" s="1936"/>
      <c r="R69" s="1936"/>
      <c r="S69" s="1936"/>
      <c r="T69" s="1936"/>
      <c r="U69" s="1936"/>
      <c r="V69" s="1936"/>
      <c r="W69" s="1936"/>
      <c r="X69" s="1936"/>
      <c r="Y69" s="1936"/>
      <c r="Z69" s="1936"/>
      <c r="AA69" s="1936"/>
      <c r="AB69" s="1936"/>
      <c r="AC69" s="1936"/>
      <c r="AD69" s="1936"/>
      <c r="AE69" s="1936"/>
      <c r="AF69" s="1936"/>
      <c r="AG69" s="1936"/>
    </row>
    <row r="70" spans="1:33">
      <c r="A70" s="1965"/>
      <c r="B70" s="1966"/>
      <c r="C70" s="1966"/>
      <c r="D70" s="1966"/>
      <c r="E70" s="1966"/>
      <c r="F70" s="1966"/>
      <c r="G70" s="1966"/>
      <c r="H70" s="1966"/>
      <c r="I70" s="1966"/>
      <c r="J70" s="1966"/>
      <c r="K70" s="1966"/>
      <c r="L70" s="1966"/>
      <c r="M70" s="1966"/>
      <c r="N70" s="1966"/>
      <c r="O70" s="1966"/>
      <c r="P70" s="1936"/>
      <c r="Q70" s="1936"/>
      <c r="R70" s="1936"/>
      <c r="S70" s="1936"/>
      <c r="T70" s="1936"/>
      <c r="U70" s="1936"/>
      <c r="V70" s="1936"/>
      <c r="W70" s="1936"/>
      <c r="X70" s="1936"/>
      <c r="Y70" s="1936"/>
      <c r="Z70" s="1936"/>
      <c r="AA70" s="1936"/>
      <c r="AB70" s="1936"/>
      <c r="AC70" s="1936"/>
      <c r="AD70" s="1936"/>
      <c r="AE70" s="1936"/>
      <c r="AF70" s="1936"/>
      <c r="AG70" s="1936"/>
    </row>
    <row r="71" spans="1:33">
      <c r="A71" s="1965"/>
      <c r="B71" s="1966"/>
      <c r="C71" s="1966"/>
      <c r="D71" s="1966"/>
      <c r="E71" s="1966"/>
      <c r="F71" s="1966"/>
      <c r="G71" s="1966"/>
      <c r="H71" s="1966"/>
      <c r="I71" s="1966"/>
      <c r="J71" s="1966"/>
      <c r="K71" s="1966"/>
      <c r="L71" s="1966"/>
      <c r="M71" s="1966"/>
      <c r="N71" s="1966"/>
      <c r="O71" s="1966"/>
      <c r="P71" s="1936"/>
      <c r="Q71" s="1936"/>
      <c r="R71" s="1936"/>
      <c r="S71" s="1936"/>
      <c r="T71" s="1936"/>
      <c r="U71" s="1936"/>
      <c r="V71" s="1936"/>
      <c r="W71" s="1936"/>
      <c r="X71" s="1936"/>
      <c r="Y71" s="1936"/>
      <c r="Z71" s="1936"/>
      <c r="AA71" s="1936"/>
      <c r="AB71" s="1936"/>
      <c r="AC71" s="1936"/>
      <c r="AD71" s="1936"/>
      <c r="AE71" s="1936"/>
      <c r="AF71" s="1936"/>
      <c r="AG71" s="1936"/>
    </row>
    <row r="72" spans="1:33">
      <c r="A72" s="1965"/>
      <c r="B72" s="1966"/>
      <c r="C72" s="1966"/>
      <c r="D72" s="1966"/>
      <c r="E72" s="1966"/>
      <c r="F72" s="1966"/>
      <c r="G72" s="1966"/>
      <c r="H72" s="1966"/>
      <c r="I72" s="1966"/>
      <c r="J72" s="1966"/>
      <c r="K72" s="1966"/>
      <c r="L72" s="1966"/>
      <c r="M72" s="1966"/>
      <c r="N72" s="1966"/>
      <c r="O72" s="1966"/>
      <c r="P72" s="1936"/>
      <c r="Q72" s="1936"/>
      <c r="R72" s="1936"/>
      <c r="S72" s="1936"/>
      <c r="T72" s="1936"/>
      <c r="U72" s="1936"/>
      <c r="V72" s="1936"/>
      <c r="W72" s="1936"/>
      <c r="X72" s="1936"/>
      <c r="Y72" s="1936"/>
      <c r="Z72" s="1936"/>
      <c r="AA72" s="1936"/>
      <c r="AB72" s="1936"/>
      <c r="AC72" s="1936"/>
      <c r="AD72" s="1936"/>
      <c r="AE72" s="1936"/>
      <c r="AF72" s="1936"/>
      <c r="AG72" s="1936"/>
    </row>
    <row r="73" spans="1:33">
      <c r="A73" s="1965"/>
      <c r="B73" s="1966"/>
      <c r="C73" s="1966"/>
      <c r="D73" s="1966"/>
      <c r="E73" s="1966"/>
      <c r="F73" s="1966"/>
      <c r="G73" s="1966"/>
      <c r="H73" s="1966"/>
      <c r="I73" s="1966"/>
      <c r="J73" s="1966"/>
      <c r="K73" s="1966"/>
      <c r="L73" s="1966"/>
      <c r="M73" s="1966"/>
      <c r="N73" s="1966"/>
      <c r="O73" s="1966"/>
      <c r="P73" s="1936"/>
      <c r="Q73" s="1936"/>
      <c r="R73" s="1936"/>
      <c r="S73" s="1936"/>
      <c r="T73" s="1936"/>
      <c r="U73" s="1936"/>
      <c r="V73" s="1936"/>
      <c r="W73" s="1936"/>
      <c r="X73" s="1936"/>
      <c r="Y73" s="1936"/>
      <c r="Z73" s="1936"/>
      <c r="AA73" s="1936"/>
      <c r="AB73" s="1936"/>
      <c r="AC73" s="1936"/>
      <c r="AD73" s="1936"/>
      <c r="AE73" s="1936"/>
      <c r="AF73" s="1936"/>
      <c r="AG73" s="1936"/>
    </row>
    <row r="74" spans="1:33">
      <c r="A74" s="1965"/>
      <c r="B74" s="1966"/>
      <c r="C74" s="1966"/>
      <c r="D74" s="1966"/>
      <c r="E74" s="1966"/>
      <c r="F74" s="1966"/>
      <c r="G74" s="1966"/>
      <c r="H74" s="1966"/>
      <c r="I74" s="1966"/>
      <c r="J74" s="1966"/>
      <c r="K74" s="1966"/>
      <c r="L74" s="1966"/>
      <c r="M74" s="1966"/>
      <c r="N74" s="1966"/>
      <c r="O74" s="1966"/>
      <c r="P74" s="1936"/>
      <c r="Q74" s="1936"/>
      <c r="R74" s="1936"/>
      <c r="S74" s="1936"/>
      <c r="T74" s="1936"/>
      <c r="U74" s="1936"/>
      <c r="V74" s="1936"/>
      <c r="W74" s="1936"/>
      <c r="X74" s="1936"/>
      <c r="Y74" s="1936"/>
      <c r="Z74" s="1936"/>
      <c r="AA74" s="1936"/>
      <c r="AB74" s="1936"/>
      <c r="AC74" s="1936"/>
      <c r="AD74" s="1936"/>
      <c r="AE74" s="1936"/>
      <c r="AF74" s="1936"/>
      <c r="AG74" s="1936"/>
    </row>
    <row r="75" spans="1:33">
      <c r="A75" s="1965"/>
      <c r="B75" s="1966"/>
      <c r="C75" s="1966"/>
      <c r="D75" s="1966"/>
      <c r="E75" s="1966"/>
      <c r="F75" s="1966"/>
      <c r="G75" s="1966"/>
      <c r="H75" s="1966"/>
      <c r="I75" s="1966"/>
      <c r="J75" s="1966"/>
      <c r="K75" s="1966"/>
      <c r="L75" s="1966"/>
      <c r="M75" s="1966"/>
      <c r="N75" s="1966"/>
      <c r="O75" s="1966"/>
      <c r="P75" s="1936"/>
      <c r="Q75" s="1936"/>
      <c r="R75" s="1936"/>
      <c r="S75" s="1936"/>
      <c r="T75" s="1936"/>
      <c r="U75" s="1936"/>
      <c r="V75" s="1936"/>
      <c r="W75" s="1936"/>
      <c r="X75" s="1936"/>
      <c r="Y75" s="1936"/>
      <c r="Z75" s="1936"/>
      <c r="AA75" s="1936"/>
      <c r="AB75" s="1936"/>
      <c r="AC75" s="1936"/>
      <c r="AD75" s="1936"/>
      <c r="AE75" s="1936"/>
      <c r="AF75" s="1936"/>
      <c r="AG75" s="1936"/>
    </row>
    <row r="76" spans="1:33">
      <c r="A76" s="1965"/>
      <c r="B76" s="1966"/>
      <c r="C76" s="1966"/>
      <c r="D76" s="1966"/>
      <c r="E76" s="1966"/>
      <c r="F76" s="1966"/>
      <c r="G76" s="1966"/>
      <c r="H76" s="1966"/>
      <c r="I76" s="1966"/>
      <c r="J76" s="1966"/>
      <c r="K76" s="1966"/>
      <c r="L76" s="1966"/>
      <c r="M76" s="1966"/>
      <c r="N76" s="1966"/>
      <c r="O76" s="1966"/>
      <c r="P76" s="1936"/>
      <c r="Q76" s="1936"/>
      <c r="R76" s="1936"/>
      <c r="S76" s="1936"/>
      <c r="T76" s="1936"/>
      <c r="U76" s="1936"/>
      <c r="V76" s="1936"/>
      <c r="W76" s="1936"/>
      <c r="X76" s="1936"/>
      <c r="Y76" s="1936"/>
      <c r="Z76" s="1936"/>
      <c r="AA76" s="1936"/>
      <c r="AB76" s="1936"/>
      <c r="AC76" s="1936"/>
      <c r="AD76" s="1936"/>
      <c r="AE76" s="1936"/>
      <c r="AF76" s="1936"/>
      <c r="AG76" s="1936"/>
    </row>
    <row r="77" spans="1:33">
      <c r="A77" s="1965"/>
      <c r="B77" s="1966"/>
      <c r="C77" s="1966"/>
      <c r="D77" s="1966"/>
      <c r="E77" s="1966"/>
      <c r="F77" s="1966"/>
      <c r="G77" s="1966"/>
      <c r="H77" s="1966"/>
      <c r="I77" s="1966"/>
      <c r="J77" s="1966"/>
      <c r="K77" s="1966"/>
      <c r="L77" s="1966"/>
      <c r="M77" s="1966"/>
      <c r="N77" s="1966"/>
      <c r="O77" s="1966"/>
      <c r="P77" s="1936"/>
      <c r="Q77" s="1936"/>
      <c r="R77" s="1936"/>
      <c r="S77" s="1936"/>
      <c r="T77" s="1936"/>
      <c r="U77" s="1936"/>
      <c r="V77" s="1936"/>
      <c r="W77" s="1936"/>
      <c r="X77" s="1936"/>
      <c r="Y77" s="1936"/>
      <c r="Z77" s="1936"/>
      <c r="AA77" s="1936"/>
      <c r="AB77" s="1936"/>
      <c r="AC77" s="1936"/>
      <c r="AD77" s="1936"/>
      <c r="AE77" s="1936"/>
      <c r="AF77" s="1936"/>
      <c r="AG77" s="1936"/>
    </row>
    <row r="78" spans="1:33">
      <c r="A78" s="1965"/>
      <c r="B78" s="1966"/>
      <c r="C78" s="1966"/>
      <c r="D78" s="1966"/>
      <c r="E78" s="1966"/>
      <c r="F78" s="1966"/>
      <c r="G78" s="1966"/>
      <c r="H78" s="1966"/>
      <c r="I78" s="1966"/>
      <c r="J78" s="1966"/>
      <c r="K78" s="1966"/>
      <c r="L78" s="1966"/>
      <c r="M78" s="1966"/>
      <c r="N78" s="1966"/>
      <c r="O78" s="1966"/>
      <c r="P78" s="1936"/>
      <c r="Q78" s="1936"/>
      <c r="R78" s="1936"/>
      <c r="S78" s="1936"/>
      <c r="T78" s="1936"/>
      <c r="U78" s="1936"/>
      <c r="V78" s="1936"/>
      <c r="W78" s="1936"/>
      <c r="X78" s="1936"/>
      <c r="Y78" s="1936"/>
      <c r="Z78" s="1936"/>
      <c r="AA78" s="1936"/>
      <c r="AB78" s="1936"/>
      <c r="AC78" s="1936"/>
      <c r="AD78" s="1936"/>
      <c r="AE78" s="1936"/>
      <c r="AF78" s="1936"/>
      <c r="AG78" s="1936"/>
    </row>
    <row r="79" spans="1:33">
      <c r="A79" s="1965"/>
      <c r="B79" s="1966"/>
      <c r="C79" s="1966"/>
      <c r="D79" s="1966"/>
      <c r="E79" s="1966"/>
      <c r="F79" s="1966"/>
      <c r="G79" s="1966"/>
      <c r="H79" s="1966"/>
      <c r="I79" s="1966"/>
      <c r="J79" s="1966"/>
      <c r="K79" s="1966"/>
      <c r="L79" s="1966"/>
      <c r="M79" s="1966"/>
      <c r="N79" s="1966"/>
      <c r="O79" s="1966"/>
      <c r="P79" s="1936"/>
      <c r="Q79" s="1936"/>
      <c r="R79" s="1936"/>
      <c r="S79" s="1936"/>
      <c r="T79" s="1936"/>
      <c r="U79" s="1936"/>
      <c r="V79" s="1936"/>
      <c r="W79" s="1936"/>
      <c r="X79" s="1936"/>
      <c r="Y79" s="1936"/>
      <c r="Z79" s="1936"/>
      <c r="AA79" s="1936"/>
      <c r="AB79" s="1936"/>
      <c r="AC79" s="1936"/>
      <c r="AD79" s="1936"/>
      <c r="AE79" s="1936"/>
      <c r="AF79" s="1936"/>
      <c r="AG79" s="1936"/>
    </row>
    <row r="80" spans="1:33">
      <c r="A80" s="1965"/>
      <c r="B80" s="1966"/>
      <c r="C80" s="1966"/>
      <c r="D80" s="1966"/>
      <c r="E80" s="1966"/>
      <c r="F80" s="1966"/>
      <c r="G80" s="1966"/>
      <c r="H80" s="1966"/>
      <c r="I80" s="1966"/>
      <c r="J80" s="1966"/>
      <c r="K80" s="1966"/>
      <c r="L80" s="1966"/>
      <c r="M80" s="1966"/>
      <c r="N80" s="1966"/>
      <c r="O80" s="1966"/>
      <c r="P80" s="1936"/>
      <c r="Q80" s="1936"/>
      <c r="R80" s="1936"/>
      <c r="S80" s="1936"/>
      <c r="T80" s="1936"/>
      <c r="U80" s="1936"/>
      <c r="V80" s="1936"/>
      <c r="W80" s="1936"/>
      <c r="X80" s="1936"/>
      <c r="Y80" s="1936"/>
      <c r="Z80" s="1936"/>
      <c r="AA80" s="1936"/>
      <c r="AB80" s="1936"/>
      <c r="AC80" s="1936"/>
      <c r="AD80" s="1936"/>
      <c r="AE80" s="1936"/>
      <c r="AF80" s="1936"/>
      <c r="AG80" s="1936"/>
    </row>
    <row r="81" spans="1:33">
      <c r="A81" s="1965"/>
      <c r="B81" s="1966"/>
      <c r="C81" s="1966"/>
      <c r="D81" s="1966"/>
      <c r="E81" s="1966"/>
      <c r="F81" s="1966"/>
      <c r="G81" s="1966"/>
      <c r="H81" s="1966"/>
      <c r="I81" s="1966"/>
      <c r="J81" s="1966"/>
      <c r="K81" s="1966"/>
      <c r="L81" s="1966"/>
      <c r="M81" s="1966"/>
      <c r="N81" s="1966"/>
      <c r="O81" s="1966"/>
      <c r="P81" s="1936"/>
      <c r="Q81" s="1936"/>
      <c r="R81" s="1936"/>
      <c r="S81" s="1936"/>
      <c r="T81" s="1936"/>
      <c r="U81" s="1936"/>
      <c r="V81" s="1936"/>
      <c r="W81" s="1936"/>
      <c r="X81" s="1936"/>
      <c r="Y81" s="1936"/>
      <c r="Z81" s="1936"/>
      <c r="AA81" s="1936"/>
      <c r="AB81" s="1936"/>
      <c r="AC81" s="1936"/>
      <c r="AD81" s="1936"/>
      <c r="AE81" s="1936"/>
      <c r="AF81" s="1936"/>
      <c r="AG81" s="1936"/>
    </row>
    <row r="82" spans="1:33">
      <c r="A82" s="1965"/>
      <c r="B82" s="1966"/>
      <c r="C82" s="1966"/>
      <c r="D82" s="1966"/>
      <c r="E82" s="1966"/>
      <c r="F82" s="1966"/>
      <c r="G82" s="1966"/>
      <c r="H82" s="1966"/>
      <c r="I82" s="1966"/>
      <c r="J82" s="1966"/>
      <c r="K82" s="1966"/>
      <c r="L82" s="1966"/>
      <c r="M82" s="1966"/>
      <c r="N82" s="1966"/>
      <c r="O82" s="1966"/>
      <c r="P82" s="1936"/>
      <c r="Q82" s="1936"/>
      <c r="R82" s="1936"/>
      <c r="S82" s="1936"/>
      <c r="T82" s="1936"/>
      <c r="U82" s="1936"/>
      <c r="V82" s="1936"/>
      <c r="W82" s="1936"/>
      <c r="X82" s="1936"/>
      <c r="Y82" s="1936"/>
      <c r="Z82" s="1936"/>
      <c r="AA82" s="1936"/>
      <c r="AB82" s="1936"/>
      <c r="AC82" s="1936"/>
      <c r="AD82" s="1936"/>
      <c r="AE82" s="1936"/>
      <c r="AF82" s="1936"/>
      <c r="AG82" s="1936"/>
    </row>
    <row r="83" spans="1:33">
      <c r="A83" s="1965"/>
      <c r="B83" s="1966"/>
      <c r="C83" s="1966"/>
      <c r="D83" s="1966"/>
      <c r="E83" s="1966"/>
      <c r="F83" s="1966"/>
      <c r="G83" s="1966"/>
      <c r="H83" s="1966"/>
      <c r="I83" s="1966"/>
      <c r="J83" s="1966"/>
      <c r="K83" s="1966"/>
      <c r="L83" s="1966"/>
      <c r="M83" s="1966"/>
      <c r="N83" s="1966"/>
      <c r="O83" s="1966"/>
      <c r="P83" s="1936"/>
      <c r="Q83" s="1936"/>
      <c r="R83" s="1936"/>
      <c r="S83" s="1936"/>
      <c r="T83" s="1936"/>
      <c r="U83" s="1936"/>
      <c r="V83" s="1936"/>
      <c r="W83" s="1936"/>
      <c r="X83" s="1936"/>
      <c r="Y83" s="1936"/>
      <c r="Z83" s="1936"/>
      <c r="AA83" s="1936"/>
      <c r="AB83" s="1936"/>
      <c r="AC83" s="1936"/>
      <c r="AD83" s="1936"/>
      <c r="AE83" s="1936"/>
      <c r="AF83" s="1936"/>
      <c r="AG83" s="1936"/>
    </row>
    <row r="84" spans="1:33">
      <c r="A84" s="1965"/>
      <c r="B84" s="1966"/>
      <c r="C84" s="1966"/>
      <c r="D84" s="1966"/>
      <c r="E84" s="1966"/>
      <c r="F84" s="1966"/>
      <c r="G84" s="1966"/>
      <c r="H84" s="1966"/>
      <c r="I84" s="1966"/>
      <c r="J84" s="1966"/>
      <c r="K84" s="1966"/>
      <c r="L84" s="1966"/>
      <c r="M84" s="1966"/>
      <c r="N84" s="1966"/>
      <c r="O84" s="1966"/>
      <c r="P84" s="1936"/>
      <c r="Q84" s="1936"/>
      <c r="R84" s="1936"/>
      <c r="S84" s="1936"/>
      <c r="T84" s="1936"/>
      <c r="U84" s="1936"/>
      <c r="V84" s="1936"/>
      <c r="W84" s="1936"/>
      <c r="X84" s="1936"/>
      <c r="Y84" s="1936"/>
      <c r="Z84" s="1936"/>
      <c r="AA84" s="1936"/>
      <c r="AB84" s="1936"/>
      <c r="AC84" s="1936"/>
      <c r="AD84" s="1936"/>
      <c r="AE84" s="1936"/>
      <c r="AF84" s="1936"/>
      <c r="AG84" s="1936"/>
    </row>
    <row r="85" spans="1:33">
      <c r="A85" s="1965"/>
      <c r="B85" s="1966"/>
      <c r="C85" s="1966"/>
      <c r="D85" s="1966"/>
      <c r="E85" s="1966"/>
      <c r="F85" s="1966"/>
      <c r="G85" s="1966"/>
      <c r="H85" s="1966"/>
      <c r="I85" s="1966"/>
      <c r="J85" s="1966"/>
      <c r="K85" s="1966"/>
      <c r="L85" s="1966"/>
      <c r="M85" s="1966"/>
      <c r="N85" s="1966"/>
      <c r="O85" s="1966"/>
      <c r="P85" s="1936"/>
      <c r="Q85" s="1936"/>
      <c r="R85" s="1936"/>
      <c r="S85" s="1936"/>
      <c r="T85" s="1936"/>
      <c r="U85" s="1936"/>
      <c r="V85" s="1936"/>
      <c r="W85" s="1936"/>
      <c r="X85" s="1936"/>
      <c r="Y85" s="1936"/>
      <c r="Z85" s="1936"/>
      <c r="AA85" s="1936"/>
      <c r="AB85" s="1936"/>
      <c r="AC85" s="1936"/>
      <c r="AD85" s="1936"/>
      <c r="AE85" s="1936"/>
      <c r="AF85" s="1936"/>
      <c r="AG85" s="1936"/>
    </row>
    <row r="86" spans="1:33">
      <c r="A86" s="1965"/>
      <c r="B86" s="1966"/>
      <c r="C86" s="1966"/>
      <c r="D86" s="1966"/>
      <c r="E86" s="1966"/>
      <c r="F86" s="1966"/>
      <c r="G86" s="1966"/>
      <c r="H86" s="1966"/>
      <c r="I86" s="1966"/>
      <c r="J86" s="1966"/>
      <c r="K86" s="1966"/>
      <c r="L86" s="1966"/>
      <c r="M86" s="1966"/>
      <c r="N86" s="1966"/>
      <c r="O86" s="1966"/>
      <c r="P86" s="1936"/>
      <c r="Q86" s="1936"/>
      <c r="R86" s="1936"/>
      <c r="S86" s="1936"/>
      <c r="T86" s="1936"/>
      <c r="U86" s="1936"/>
      <c r="V86" s="1936"/>
      <c r="W86" s="1936"/>
      <c r="X86" s="1936"/>
      <c r="Y86" s="1936"/>
      <c r="Z86" s="1936"/>
      <c r="AA86" s="1936"/>
      <c r="AB86" s="1936"/>
      <c r="AC86" s="1936"/>
      <c r="AD86" s="1936"/>
      <c r="AE86" s="1936"/>
      <c r="AF86" s="1936"/>
      <c r="AG86" s="1936"/>
    </row>
    <row r="87" spans="1:33">
      <c r="A87" s="1965"/>
      <c r="B87" s="1966"/>
      <c r="C87" s="1966"/>
      <c r="D87" s="1966"/>
      <c r="E87" s="1966"/>
      <c r="F87" s="1966"/>
      <c r="G87" s="1966"/>
      <c r="H87" s="1966"/>
      <c r="I87" s="1966"/>
      <c r="J87" s="1966"/>
      <c r="K87" s="1966"/>
      <c r="L87" s="1966"/>
      <c r="M87" s="1966"/>
      <c r="N87" s="1966"/>
      <c r="O87" s="1966"/>
      <c r="P87" s="1936"/>
      <c r="Q87" s="1936"/>
      <c r="R87" s="1936"/>
      <c r="S87" s="1936"/>
      <c r="T87" s="1936"/>
      <c r="U87" s="1936"/>
      <c r="V87" s="1936"/>
      <c r="W87" s="1936"/>
      <c r="X87" s="1936"/>
      <c r="Y87" s="1936"/>
      <c r="Z87" s="1936"/>
      <c r="AA87" s="1936"/>
      <c r="AB87" s="1936"/>
      <c r="AC87" s="1936"/>
      <c r="AD87" s="1936"/>
      <c r="AE87" s="1936"/>
      <c r="AF87" s="1936"/>
      <c r="AG87" s="1936"/>
    </row>
    <row r="88" spans="1:33">
      <c r="A88" s="1965"/>
      <c r="B88" s="1966"/>
      <c r="C88" s="1966"/>
      <c r="D88" s="1966"/>
      <c r="E88" s="1966"/>
      <c r="F88" s="1966"/>
      <c r="G88" s="1966"/>
      <c r="H88" s="1966"/>
      <c r="I88" s="1966"/>
      <c r="J88" s="1966"/>
      <c r="K88" s="1966"/>
      <c r="L88" s="1966"/>
      <c r="M88" s="1966"/>
      <c r="N88" s="1966"/>
      <c r="O88" s="1966"/>
      <c r="P88" s="1936"/>
      <c r="Q88" s="1936"/>
      <c r="R88" s="1936"/>
      <c r="S88" s="1936"/>
      <c r="T88" s="1936"/>
      <c r="U88" s="1936"/>
      <c r="V88" s="1936"/>
      <c r="W88" s="1936"/>
      <c r="X88" s="1936"/>
      <c r="Y88" s="1936"/>
      <c r="Z88" s="1936"/>
      <c r="AA88" s="1936"/>
      <c r="AB88" s="1936"/>
      <c r="AC88" s="1936"/>
      <c r="AD88" s="1936"/>
      <c r="AE88" s="1936"/>
      <c r="AF88" s="1936"/>
      <c r="AG88" s="1936"/>
    </row>
    <row r="89" spans="1:33">
      <c r="A89" s="1965"/>
      <c r="B89" s="1966"/>
      <c r="C89" s="1966"/>
      <c r="D89" s="1966"/>
      <c r="E89" s="1966"/>
      <c r="F89" s="1966"/>
      <c r="G89" s="1966"/>
      <c r="H89" s="1966"/>
      <c r="I89" s="1966"/>
      <c r="J89" s="1966"/>
      <c r="K89" s="1966"/>
      <c r="L89" s="1966"/>
      <c r="M89" s="1966"/>
      <c r="N89" s="1966"/>
      <c r="O89" s="1966"/>
      <c r="P89" s="1936"/>
      <c r="Q89" s="1936"/>
      <c r="R89" s="1936"/>
      <c r="S89" s="1936"/>
      <c r="T89" s="1936"/>
      <c r="U89" s="1936"/>
      <c r="V89" s="1936"/>
      <c r="W89" s="1936"/>
      <c r="X89" s="1936"/>
      <c r="Y89" s="1936"/>
      <c r="Z89" s="1936"/>
      <c r="AA89" s="1936"/>
      <c r="AB89" s="1936"/>
      <c r="AC89" s="1936"/>
      <c r="AD89" s="1936"/>
      <c r="AE89" s="1936"/>
      <c r="AF89" s="1936"/>
      <c r="AG89" s="1936"/>
    </row>
    <row r="90" spans="1:33">
      <c r="A90" s="1965"/>
      <c r="B90" s="1966"/>
      <c r="C90" s="1966"/>
      <c r="D90" s="1966"/>
      <c r="E90" s="1966"/>
      <c r="F90" s="1966"/>
      <c r="G90" s="1966"/>
      <c r="H90" s="1966"/>
      <c r="I90" s="1966"/>
      <c r="J90" s="1966"/>
      <c r="K90" s="1966"/>
      <c r="L90" s="1966"/>
      <c r="M90" s="1966"/>
      <c r="N90" s="1966"/>
      <c r="O90" s="1966"/>
      <c r="P90" s="1936"/>
      <c r="Q90" s="1936"/>
      <c r="R90" s="1936"/>
      <c r="S90" s="1936"/>
      <c r="T90" s="1936"/>
      <c r="U90" s="1936"/>
      <c r="V90" s="1936"/>
      <c r="W90" s="1936"/>
      <c r="X90" s="1936"/>
      <c r="Y90" s="1936"/>
      <c r="Z90" s="1936"/>
      <c r="AA90" s="1936"/>
      <c r="AB90" s="1936"/>
      <c r="AC90" s="1936"/>
      <c r="AD90" s="1936"/>
      <c r="AE90" s="1936"/>
      <c r="AF90" s="1936"/>
      <c r="AG90" s="1936"/>
    </row>
    <row r="91" spans="1:33">
      <c r="A91" s="1965"/>
      <c r="B91" s="1966"/>
      <c r="C91" s="1966"/>
      <c r="D91" s="1966"/>
      <c r="E91" s="1966"/>
      <c r="F91" s="1966"/>
      <c r="G91" s="1966"/>
      <c r="H91" s="1966"/>
      <c r="I91" s="1966"/>
      <c r="J91" s="1966"/>
      <c r="K91" s="1966"/>
      <c r="L91" s="1966"/>
      <c r="M91" s="1966"/>
      <c r="N91" s="1966"/>
      <c r="O91" s="1966"/>
      <c r="P91" s="1936"/>
      <c r="Q91" s="1936"/>
      <c r="R91" s="1936"/>
      <c r="S91" s="1936"/>
      <c r="T91" s="1936"/>
      <c r="U91" s="1936"/>
      <c r="V91" s="1936"/>
      <c r="W91" s="1936"/>
      <c r="X91" s="1936"/>
      <c r="Y91" s="1936"/>
      <c r="Z91" s="1936"/>
      <c r="AA91" s="1936"/>
      <c r="AB91" s="1936"/>
      <c r="AC91" s="1936"/>
      <c r="AD91" s="1936"/>
      <c r="AE91" s="1936"/>
      <c r="AF91" s="1936"/>
      <c r="AG91" s="1936"/>
    </row>
    <row r="92" spans="1:33">
      <c r="A92" s="1965"/>
      <c r="B92" s="1966"/>
      <c r="C92" s="1966"/>
      <c r="D92" s="1966"/>
      <c r="E92" s="1966"/>
      <c r="F92" s="1966"/>
      <c r="G92" s="1966"/>
      <c r="H92" s="1966"/>
      <c r="I92" s="1966"/>
      <c r="J92" s="1966"/>
      <c r="K92" s="1966"/>
      <c r="L92" s="1966"/>
      <c r="M92" s="1966"/>
      <c r="N92" s="1966"/>
      <c r="O92" s="1966"/>
      <c r="P92" s="1936"/>
      <c r="Q92" s="1936"/>
      <c r="R92" s="1936"/>
      <c r="S92" s="1936"/>
      <c r="T92" s="1936"/>
      <c r="U92" s="1936"/>
      <c r="V92" s="1936"/>
      <c r="W92" s="1936"/>
      <c r="X92" s="1936"/>
      <c r="Y92" s="1936"/>
      <c r="Z92" s="1936"/>
      <c r="AA92" s="1936"/>
      <c r="AB92" s="1936"/>
      <c r="AC92" s="1936"/>
      <c r="AD92" s="1936"/>
      <c r="AE92" s="1936"/>
      <c r="AF92" s="1936"/>
      <c r="AG92" s="1936"/>
    </row>
    <row r="93" spans="1:33">
      <c r="A93" s="1965"/>
      <c r="B93" s="1966"/>
      <c r="C93" s="1966"/>
      <c r="D93" s="1966"/>
      <c r="E93" s="1966"/>
      <c r="F93" s="1966"/>
      <c r="G93" s="1966"/>
      <c r="H93" s="1966"/>
      <c r="I93" s="1966"/>
      <c r="J93" s="1966"/>
      <c r="K93" s="1966"/>
      <c r="L93" s="1966"/>
      <c r="M93" s="1966"/>
      <c r="N93" s="1966"/>
      <c r="O93" s="1966"/>
      <c r="P93" s="1936"/>
      <c r="Q93" s="1936"/>
      <c r="R93" s="1936"/>
      <c r="S93" s="1936"/>
      <c r="T93" s="1936"/>
      <c r="U93" s="1936"/>
      <c r="V93" s="1936"/>
      <c r="W93" s="1936"/>
      <c r="X93" s="1936"/>
      <c r="Y93" s="1936"/>
      <c r="Z93" s="1936"/>
      <c r="AA93" s="1936"/>
      <c r="AB93" s="1936"/>
      <c r="AC93" s="1936"/>
      <c r="AD93" s="1936"/>
      <c r="AE93" s="1936"/>
      <c r="AF93" s="1936"/>
      <c r="AG93" s="1936"/>
    </row>
    <row r="94" spans="1:33">
      <c r="A94" s="1965"/>
      <c r="B94" s="1966"/>
      <c r="C94" s="1966"/>
      <c r="D94" s="1966"/>
      <c r="E94" s="1966"/>
      <c r="F94" s="1966"/>
      <c r="G94" s="1966"/>
      <c r="H94" s="1966"/>
      <c r="I94" s="1966"/>
      <c r="J94" s="1966"/>
      <c r="K94" s="1966"/>
      <c r="L94" s="1966"/>
      <c r="M94" s="1966"/>
      <c r="N94" s="1966"/>
      <c r="O94" s="1966"/>
      <c r="P94" s="1936"/>
      <c r="Q94" s="1936"/>
      <c r="R94" s="1936"/>
      <c r="S94" s="1936"/>
      <c r="T94" s="1936"/>
      <c r="U94" s="1936"/>
      <c r="V94" s="1936"/>
      <c r="W94" s="1936"/>
      <c r="X94" s="1936"/>
      <c r="Y94" s="1936"/>
      <c r="Z94" s="1936"/>
      <c r="AA94" s="1936"/>
      <c r="AB94" s="1936"/>
      <c r="AC94" s="1936"/>
      <c r="AD94" s="1936"/>
      <c r="AE94" s="1936"/>
      <c r="AF94" s="1936"/>
      <c r="AG94" s="1936"/>
    </row>
    <row r="95" spans="1:33">
      <c r="A95" s="1965"/>
      <c r="B95" s="1966"/>
      <c r="C95" s="1966"/>
      <c r="D95" s="1966"/>
      <c r="E95" s="1966"/>
      <c r="F95" s="1966"/>
      <c r="G95" s="1966"/>
      <c r="H95" s="1966"/>
      <c r="I95" s="1966"/>
      <c r="J95" s="1966"/>
      <c r="K95" s="1966"/>
      <c r="L95" s="1966"/>
      <c r="M95" s="1966"/>
      <c r="N95" s="1966"/>
      <c r="O95" s="1966"/>
      <c r="P95" s="1936"/>
      <c r="Q95" s="1936"/>
      <c r="R95" s="1936"/>
      <c r="S95" s="1936"/>
      <c r="T95" s="1936"/>
      <c r="U95" s="1936"/>
      <c r="V95" s="1936"/>
      <c r="W95" s="1936"/>
      <c r="X95" s="1936"/>
      <c r="Y95" s="1936"/>
      <c r="Z95" s="1936"/>
      <c r="AA95" s="1936"/>
      <c r="AB95" s="1936"/>
      <c r="AC95" s="1936"/>
      <c r="AD95" s="1936"/>
      <c r="AE95" s="1936"/>
      <c r="AF95" s="1936"/>
      <c r="AG95" s="1936"/>
    </row>
  </sheetData>
  <pageMargins left="0.23622047244094491" right="0.23622047244094491" top="0.28000000000000003" bottom="0.21"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1:I69"/>
  <sheetViews>
    <sheetView topLeftCell="A50" zoomScale="120" zoomScaleNormal="120" workbookViewId="0">
      <selection sqref="A1:I64"/>
    </sheetView>
  </sheetViews>
  <sheetFormatPr defaultColWidth="9.140625" defaultRowHeight="12.75"/>
  <cols>
    <col min="1" max="1" width="4.85546875" style="2020" customWidth="1"/>
    <col min="2" max="2" width="12.7109375" style="2006" customWidth="1"/>
    <col min="3" max="3" width="10.42578125" style="2006" customWidth="1"/>
    <col min="4" max="4" width="10.5703125" style="2006" customWidth="1"/>
    <col min="5" max="5" width="11" style="2006" customWidth="1"/>
    <col min="6" max="6" width="11.28515625" style="2006" customWidth="1"/>
    <col min="7" max="7" width="10.85546875" style="2006" customWidth="1"/>
    <col min="8" max="8" width="9.140625" style="2006"/>
    <col min="9" max="9" width="45.42578125" style="2006" customWidth="1"/>
    <col min="10" max="16384" width="9.140625" style="2006"/>
  </cols>
  <sheetData>
    <row r="1" spans="1:9" ht="12.75" customHeight="1">
      <c r="A1" s="2784" t="s">
        <v>545</v>
      </c>
      <c r="B1" s="2784"/>
      <c r="C1" s="2784"/>
      <c r="D1" s="2784"/>
      <c r="E1" s="2784"/>
      <c r="F1" s="2784"/>
      <c r="G1" s="2784"/>
      <c r="H1" s="2784"/>
      <c r="I1" s="2784"/>
    </row>
    <row r="2" spans="1:9" hidden="1">
      <c r="A2" s="2007"/>
      <c r="B2" s="2008"/>
      <c r="C2" s="10"/>
      <c r="D2" s="10"/>
      <c r="E2" s="10"/>
      <c r="F2" s="10"/>
      <c r="G2" s="10"/>
      <c r="H2" s="10"/>
      <c r="I2" s="10"/>
    </row>
    <row r="3" spans="1:9" ht="13.5" customHeight="1">
      <c r="A3" s="2009" t="s">
        <v>39</v>
      </c>
      <c r="B3" s="2770" t="s">
        <v>40</v>
      </c>
      <c r="C3" s="2771"/>
      <c r="D3" s="2771"/>
      <c r="E3" s="2771"/>
      <c r="F3" s="2771"/>
      <c r="G3" s="2771"/>
      <c r="H3" s="2771"/>
      <c r="I3" s="2772"/>
    </row>
    <row r="4" spans="1:9" ht="12.75" customHeight="1">
      <c r="A4" s="2010"/>
      <c r="B4" s="2770" t="s">
        <v>41</v>
      </c>
      <c r="C4" s="2771"/>
      <c r="D4" s="2771"/>
      <c r="E4" s="2771"/>
      <c r="F4" s="2771"/>
      <c r="G4" s="2771"/>
      <c r="H4" s="2771"/>
      <c r="I4" s="2772"/>
    </row>
    <row r="5" spans="1:9" ht="10.5" customHeight="1">
      <c r="A5" s="2010">
        <v>1</v>
      </c>
      <c r="B5" s="2767" t="s">
        <v>546</v>
      </c>
      <c r="C5" s="2768"/>
      <c r="D5" s="2768"/>
      <c r="E5" s="2768"/>
      <c r="F5" s="2768"/>
      <c r="G5" s="2768"/>
      <c r="H5" s="2768"/>
      <c r="I5" s="2769"/>
    </row>
    <row r="6" spans="1:9" ht="9.75" customHeight="1">
      <c r="A6" s="2010">
        <v>2</v>
      </c>
      <c r="B6" s="2767" t="s">
        <v>547</v>
      </c>
      <c r="C6" s="2768"/>
      <c r="D6" s="2768"/>
      <c r="E6" s="2768"/>
      <c r="F6" s="2768"/>
      <c r="G6" s="2768"/>
      <c r="H6" s="2768"/>
      <c r="I6" s="2769"/>
    </row>
    <row r="7" spans="1:9" ht="9.75" customHeight="1">
      <c r="A7" s="2010">
        <v>3</v>
      </c>
      <c r="B7" s="2767" t="s">
        <v>548</v>
      </c>
      <c r="C7" s="2768"/>
      <c r="D7" s="2768"/>
      <c r="E7" s="2768"/>
      <c r="F7" s="2768"/>
      <c r="G7" s="2768"/>
      <c r="H7" s="2768"/>
      <c r="I7" s="2769"/>
    </row>
    <row r="8" spans="1:9" ht="10.5" customHeight="1">
      <c r="A8" s="2010">
        <v>4</v>
      </c>
      <c r="B8" s="2767" t="s">
        <v>549</v>
      </c>
      <c r="C8" s="2768"/>
      <c r="D8" s="2768"/>
      <c r="E8" s="2768"/>
      <c r="F8" s="2768"/>
      <c r="G8" s="2768"/>
      <c r="H8" s="2768"/>
      <c r="I8" s="2769"/>
    </row>
    <row r="9" spans="1:9" ht="11.25" customHeight="1">
      <c r="A9" s="2010">
        <v>5</v>
      </c>
      <c r="B9" s="2767" t="s">
        <v>550</v>
      </c>
      <c r="C9" s="2768"/>
      <c r="D9" s="2768"/>
      <c r="E9" s="2768"/>
      <c r="F9" s="2768"/>
      <c r="G9" s="2768"/>
      <c r="H9" s="2768"/>
      <c r="I9" s="2769"/>
    </row>
    <row r="10" spans="1:9" ht="12" customHeight="1">
      <c r="A10" s="2010">
        <v>6</v>
      </c>
      <c r="B10" s="2767" t="s">
        <v>551</v>
      </c>
      <c r="C10" s="2768"/>
      <c r="D10" s="2768"/>
      <c r="E10" s="2768"/>
      <c r="F10" s="2768"/>
      <c r="G10" s="2768"/>
      <c r="H10" s="2768"/>
      <c r="I10" s="2769"/>
    </row>
    <row r="11" spans="1:9" ht="12" customHeight="1">
      <c r="A11" s="2010">
        <v>7</v>
      </c>
      <c r="B11" s="2767" t="s">
        <v>552</v>
      </c>
      <c r="C11" s="2768"/>
      <c r="D11" s="2768"/>
      <c r="E11" s="2768"/>
      <c r="F11" s="2768"/>
      <c r="G11" s="2768"/>
      <c r="H11" s="2768"/>
      <c r="I11" s="2769"/>
    </row>
    <row r="12" spans="1:9" ht="12" customHeight="1">
      <c r="A12" s="2010">
        <v>8</v>
      </c>
      <c r="B12" s="2767" t="s">
        <v>553</v>
      </c>
      <c r="C12" s="2768"/>
      <c r="D12" s="2768"/>
      <c r="E12" s="2768"/>
      <c r="F12" s="2768"/>
      <c r="G12" s="2768"/>
      <c r="H12" s="2768"/>
      <c r="I12" s="2769"/>
    </row>
    <row r="13" spans="1:9" ht="11.25" customHeight="1">
      <c r="A13" s="2010">
        <v>9</v>
      </c>
      <c r="B13" s="2781" t="s">
        <v>554</v>
      </c>
      <c r="C13" s="2782"/>
      <c r="D13" s="2782"/>
      <c r="E13" s="2782"/>
      <c r="F13" s="2782"/>
      <c r="G13" s="2782"/>
      <c r="H13" s="2782"/>
      <c r="I13" s="2783"/>
    </row>
    <row r="14" spans="1:9" ht="12" customHeight="1">
      <c r="A14" s="2010">
        <v>10</v>
      </c>
      <c r="B14" s="2781" t="s">
        <v>555</v>
      </c>
      <c r="C14" s="2782"/>
      <c r="D14" s="2782"/>
      <c r="E14" s="2782"/>
      <c r="F14" s="2782"/>
      <c r="G14" s="2782"/>
      <c r="H14" s="2782"/>
      <c r="I14" s="2783"/>
    </row>
    <row r="15" spans="1:9" ht="9.75" customHeight="1">
      <c r="A15" s="2010">
        <v>11</v>
      </c>
      <c r="B15" s="2011" t="s">
        <v>556</v>
      </c>
      <c r="C15" s="2012"/>
      <c r="D15" s="2012"/>
      <c r="E15" s="2012"/>
      <c r="F15" s="2012"/>
      <c r="G15" s="2012"/>
      <c r="H15" s="2012"/>
      <c r="I15" s="2013"/>
    </row>
    <row r="16" spans="1:9" ht="9.75" customHeight="1">
      <c r="A16" s="2010">
        <v>12</v>
      </c>
      <c r="B16" s="2011" t="s">
        <v>557</v>
      </c>
      <c r="C16" s="2012"/>
      <c r="D16" s="2012"/>
      <c r="E16" s="2012"/>
      <c r="F16" s="2012"/>
      <c r="G16" s="2012"/>
      <c r="H16" s="2012"/>
      <c r="I16" s="2013"/>
    </row>
    <row r="17" spans="1:9" ht="13.5" customHeight="1">
      <c r="A17" s="2010">
        <v>13</v>
      </c>
      <c r="B17" s="2767" t="s">
        <v>558</v>
      </c>
      <c r="C17" s="2768"/>
      <c r="D17" s="2768"/>
      <c r="E17" s="2768"/>
      <c r="F17" s="2768"/>
      <c r="G17" s="2768"/>
      <c r="H17" s="2768"/>
      <c r="I17" s="2769"/>
    </row>
    <row r="18" spans="1:9" ht="12.75" customHeight="1">
      <c r="A18" s="2010">
        <v>14</v>
      </c>
      <c r="B18" s="2767" t="s">
        <v>559</v>
      </c>
      <c r="C18" s="2768"/>
      <c r="D18" s="2768"/>
      <c r="E18" s="2768"/>
      <c r="F18" s="2768"/>
      <c r="G18" s="2768"/>
      <c r="H18" s="2768"/>
      <c r="I18" s="2769"/>
    </row>
    <row r="19" spans="1:9" ht="1.5" hidden="1" customHeight="1">
      <c r="A19" s="2010"/>
      <c r="B19" s="2767"/>
      <c r="C19" s="2768"/>
      <c r="D19" s="2768"/>
      <c r="E19" s="2768"/>
      <c r="F19" s="2768"/>
      <c r="G19" s="2768"/>
      <c r="H19" s="2768"/>
      <c r="I19" s="2769"/>
    </row>
    <row r="20" spans="1:9" ht="12.75" hidden="1" customHeight="1">
      <c r="A20" s="2010"/>
      <c r="B20" s="2767"/>
      <c r="C20" s="2768"/>
      <c r="D20" s="2768"/>
      <c r="E20" s="2768"/>
      <c r="F20" s="2768"/>
      <c r="G20" s="2768"/>
      <c r="H20" s="2768"/>
      <c r="I20" s="2769"/>
    </row>
    <row r="21" spans="1:9" ht="12.75" hidden="1" customHeight="1">
      <c r="A21" s="2010"/>
      <c r="B21" s="2781"/>
      <c r="C21" s="2782"/>
      <c r="D21" s="2782"/>
      <c r="E21" s="2782"/>
      <c r="F21" s="2782"/>
      <c r="G21" s="2782"/>
      <c r="H21" s="2782"/>
      <c r="I21" s="2783"/>
    </row>
    <row r="22" spans="1:9" ht="11.25" hidden="1" customHeight="1">
      <c r="A22" s="2010"/>
      <c r="B22" s="2781"/>
      <c r="C22" s="2782"/>
      <c r="D22" s="2782"/>
      <c r="E22" s="2782"/>
      <c r="F22" s="2782"/>
      <c r="G22" s="2782"/>
      <c r="H22" s="2782"/>
      <c r="I22" s="2783"/>
    </row>
    <row r="23" spans="1:9" ht="12" customHeight="1">
      <c r="A23" s="2010">
        <v>15</v>
      </c>
      <c r="B23" s="2776" t="s">
        <v>560</v>
      </c>
      <c r="C23" s="2223"/>
      <c r="D23" s="2223"/>
      <c r="E23" s="2223"/>
      <c r="F23" s="2223"/>
      <c r="G23" s="2223"/>
      <c r="H23" s="2223"/>
      <c r="I23" s="2777"/>
    </row>
    <row r="24" spans="1:9" ht="14.25" customHeight="1">
      <c r="A24" s="2010">
        <v>16</v>
      </c>
      <c r="B24" s="2773" t="s">
        <v>561</v>
      </c>
      <c r="C24" s="2774"/>
      <c r="D24" s="2774"/>
      <c r="E24" s="2774"/>
      <c r="F24" s="2774"/>
      <c r="G24" s="2774"/>
      <c r="H24" s="2774"/>
      <c r="I24" s="2775"/>
    </row>
    <row r="25" spans="1:9" ht="13.5" customHeight="1">
      <c r="A25" s="2010">
        <v>17</v>
      </c>
      <c r="B25" s="2767" t="s">
        <v>562</v>
      </c>
      <c r="C25" s="2768"/>
      <c r="D25" s="2768"/>
      <c r="E25" s="2768"/>
      <c r="F25" s="2768"/>
      <c r="G25" s="2768"/>
      <c r="H25" s="2768"/>
      <c r="I25" s="2769"/>
    </row>
    <row r="26" spans="1:9" ht="12" customHeight="1">
      <c r="A26" s="2010">
        <v>18</v>
      </c>
      <c r="B26" s="2767" t="s">
        <v>563</v>
      </c>
      <c r="C26" s="2768"/>
      <c r="D26" s="2768"/>
      <c r="E26" s="2768"/>
      <c r="F26" s="2768"/>
      <c r="G26" s="2768"/>
      <c r="H26" s="2768"/>
      <c r="I26" s="2769"/>
    </row>
    <row r="27" spans="1:9" ht="12.75" customHeight="1">
      <c r="A27" s="2010">
        <v>19</v>
      </c>
      <c r="B27" s="2767" t="s">
        <v>564</v>
      </c>
      <c r="C27" s="2768"/>
      <c r="D27" s="2768"/>
      <c r="E27" s="2768"/>
      <c r="F27" s="2768"/>
      <c r="G27" s="2768"/>
      <c r="H27" s="2768"/>
      <c r="I27" s="2769"/>
    </row>
    <row r="28" spans="1:9" ht="12" customHeight="1">
      <c r="A28" s="2010">
        <v>20</v>
      </c>
      <c r="B28" s="2773" t="s">
        <v>565</v>
      </c>
      <c r="C28" s="2774"/>
      <c r="D28" s="2774"/>
      <c r="E28" s="2774"/>
      <c r="F28" s="2774"/>
      <c r="G28" s="2774"/>
      <c r="H28" s="2774"/>
      <c r="I28" s="2775"/>
    </row>
    <row r="29" spans="1:9" ht="13.5" customHeight="1">
      <c r="A29" s="2010">
        <v>21</v>
      </c>
      <c r="B29" s="2014" t="s">
        <v>566</v>
      </c>
      <c r="C29" s="2015"/>
      <c r="D29" s="2015"/>
      <c r="E29" s="2015"/>
      <c r="F29" s="2015"/>
      <c r="G29" s="2015"/>
      <c r="H29" s="2015"/>
      <c r="I29" s="2016"/>
    </row>
    <row r="30" spans="1:9" ht="11.25" customHeight="1">
      <c r="A30" s="2010">
        <v>22</v>
      </c>
      <c r="B30" s="2773" t="s">
        <v>567</v>
      </c>
      <c r="C30" s="2774"/>
      <c r="D30" s="2774"/>
      <c r="E30" s="2774"/>
      <c r="F30" s="2774"/>
      <c r="G30" s="2774"/>
      <c r="H30" s="2774"/>
      <c r="I30" s="2775"/>
    </row>
    <row r="31" spans="1:9" ht="16.5" hidden="1" customHeight="1">
      <c r="A31" s="2010"/>
      <c r="B31" s="2014"/>
      <c r="C31" s="2015"/>
      <c r="D31" s="2015"/>
      <c r="E31" s="2015"/>
      <c r="F31" s="2015"/>
      <c r="G31" s="2015"/>
      <c r="H31" s="2015"/>
      <c r="I31" s="2016"/>
    </row>
    <row r="32" spans="1:9" ht="16.5" hidden="1" customHeight="1">
      <c r="A32" s="2010">
        <v>13</v>
      </c>
      <c r="B32" s="2773"/>
      <c r="C32" s="2774"/>
      <c r="D32" s="2774"/>
      <c r="E32" s="2774"/>
      <c r="F32" s="2774"/>
      <c r="G32" s="2774"/>
      <c r="H32" s="2774"/>
      <c r="I32" s="2775"/>
    </row>
    <row r="33" spans="1:9" ht="9.75" customHeight="1">
      <c r="A33" s="2010"/>
      <c r="B33" s="2770" t="s">
        <v>42</v>
      </c>
      <c r="C33" s="2771"/>
      <c r="D33" s="2771"/>
      <c r="E33" s="2771"/>
      <c r="F33" s="2771"/>
      <c r="G33" s="2771"/>
      <c r="H33" s="2771"/>
      <c r="I33" s="2772"/>
    </row>
    <row r="34" spans="1:9" ht="12" customHeight="1">
      <c r="A34" s="2010">
        <v>1</v>
      </c>
      <c r="B34" s="2767" t="s">
        <v>568</v>
      </c>
      <c r="C34" s="2768"/>
      <c r="D34" s="2768"/>
      <c r="E34" s="2768"/>
      <c r="F34" s="2768"/>
      <c r="G34" s="2768"/>
      <c r="H34" s="2768"/>
      <c r="I34" s="2769"/>
    </row>
    <row r="35" spans="1:9" ht="12.75" customHeight="1">
      <c r="A35" s="2010">
        <v>2</v>
      </c>
      <c r="B35" s="2767" t="s">
        <v>569</v>
      </c>
      <c r="C35" s="2768"/>
      <c r="D35" s="2768"/>
      <c r="E35" s="2768"/>
      <c r="F35" s="2768"/>
      <c r="G35" s="2768"/>
      <c r="H35" s="2768"/>
      <c r="I35" s="2769"/>
    </row>
    <row r="36" spans="1:9" ht="12" customHeight="1">
      <c r="A36" s="2010">
        <v>3</v>
      </c>
      <c r="B36" s="2781" t="s">
        <v>570</v>
      </c>
      <c r="C36" s="2782"/>
      <c r="D36" s="2782"/>
      <c r="E36" s="2782"/>
      <c r="F36" s="2782"/>
      <c r="G36" s="2782"/>
      <c r="H36" s="2782"/>
      <c r="I36" s="2783"/>
    </row>
    <row r="37" spans="1:9" ht="12" customHeight="1">
      <c r="A37" s="2010">
        <v>4</v>
      </c>
      <c r="B37" s="2011" t="s">
        <v>571</v>
      </c>
      <c r="C37" s="2012"/>
      <c r="D37" s="2012"/>
      <c r="E37" s="2012"/>
      <c r="F37" s="2012"/>
      <c r="G37" s="2012"/>
      <c r="H37" s="2012"/>
      <c r="I37" s="2013"/>
    </row>
    <row r="38" spans="1:9" ht="11.25" customHeight="1">
      <c r="A38" s="2010">
        <v>5</v>
      </c>
      <c r="B38" s="2011" t="s">
        <v>572</v>
      </c>
      <c r="C38" s="2012"/>
      <c r="D38" s="2012"/>
      <c r="E38" s="2012"/>
      <c r="F38" s="2012"/>
      <c r="G38" s="2012"/>
      <c r="H38" s="2012"/>
      <c r="I38" s="2013"/>
    </row>
    <row r="39" spans="1:9" ht="11.25" customHeight="1">
      <c r="A39" s="2010">
        <v>6</v>
      </c>
      <c r="B39" s="2011" t="s">
        <v>573</v>
      </c>
      <c r="C39" s="2012"/>
      <c r="D39" s="2012"/>
      <c r="E39" s="2012"/>
      <c r="F39" s="2012"/>
      <c r="G39" s="2012"/>
      <c r="H39" s="2012"/>
      <c r="I39" s="2013"/>
    </row>
    <row r="40" spans="1:9" ht="11.25" customHeight="1">
      <c r="A40" s="2010">
        <v>7</v>
      </c>
      <c r="B40" s="2017" t="s">
        <v>574</v>
      </c>
      <c r="C40" s="2012"/>
      <c r="D40" s="2012"/>
      <c r="E40" s="2012"/>
      <c r="F40" s="2012"/>
      <c r="G40" s="2012"/>
      <c r="H40" s="2012"/>
      <c r="I40" s="2013"/>
    </row>
    <row r="41" spans="1:9" ht="12" customHeight="1">
      <c r="A41" s="2010">
        <v>8</v>
      </c>
      <c r="B41" s="2011" t="s">
        <v>575</v>
      </c>
      <c r="C41" s="2012"/>
      <c r="D41" s="2012"/>
      <c r="E41" s="2012"/>
      <c r="F41" s="2012"/>
      <c r="G41" s="2012"/>
      <c r="H41" s="2012"/>
      <c r="I41" s="2013"/>
    </row>
    <row r="42" spans="1:9" ht="11.25" customHeight="1">
      <c r="A42" s="2010">
        <v>9</v>
      </c>
      <c r="B42" s="2011" t="s">
        <v>576</v>
      </c>
      <c r="C42" s="2012"/>
      <c r="D42" s="2012"/>
      <c r="E42" s="2012"/>
      <c r="F42" s="2012"/>
      <c r="G42" s="2012"/>
      <c r="H42" s="2012"/>
      <c r="I42" s="2013"/>
    </row>
    <row r="43" spans="1:9" ht="12" customHeight="1">
      <c r="A43" s="2010">
        <v>10</v>
      </c>
      <c r="B43" s="2011" t="s">
        <v>577</v>
      </c>
      <c r="C43" s="2012"/>
      <c r="D43" s="2012"/>
      <c r="E43" s="2012"/>
      <c r="F43" s="2012"/>
      <c r="G43" s="2012"/>
      <c r="H43" s="2012"/>
      <c r="I43" s="2013"/>
    </row>
    <row r="44" spans="1:9" ht="16.5" hidden="1" customHeight="1">
      <c r="A44" s="2010"/>
      <c r="B44" s="2767"/>
      <c r="C44" s="2768"/>
      <c r="D44" s="2768"/>
      <c r="E44" s="2768"/>
      <c r="F44" s="2768"/>
      <c r="G44" s="2768"/>
      <c r="H44" s="2768"/>
      <c r="I44" s="2769"/>
    </row>
    <row r="45" spans="1:9" ht="16.5" hidden="1" customHeight="1">
      <c r="A45" s="2010"/>
      <c r="B45" s="2767"/>
      <c r="C45" s="2768"/>
      <c r="D45" s="2768"/>
      <c r="E45" s="2768"/>
      <c r="F45" s="2768"/>
      <c r="G45" s="2768"/>
      <c r="H45" s="2768"/>
      <c r="I45" s="2769"/>
    </row>
    <row r="46" spans="1:9" ht="16.5" hidden="1" customHeight="1">
      <c r="A46" s="2010"/>
      <c r="B46" s="2767"/>
      <c r="C46" s="2768"/>
      <c r="D46" s="2768"/>
      <c r="E46" s="2768"/>
      <c r="F46" s="2768"/>
      <c r="G46" s="2768"/>
      <c r="H46" s="2768"/>
      <c r="I46" s="2769"/>
    </row>
    <row r="47" spans="1:9" ht="10.5" customHeight="1">
      <c r="A47" s="2010"/>
      <c r="B47" s="2770" t="s">
        <v>43</v>
      </c>
      <c r="C47" s="2771"/>
      <c r="D47" s="2771"/>
      <c r="E47" s="2771"/>
      <c r="F47" s="2771"/>
      <c r="G47" s="2771"/>
      <c r="H47" s="2771"/>
      <c r="I47" s="2772"/>
    </row>
    <row r="48" spans="1:9" ht="11.25" customHeight="1">
      <c r="A48" s="2010">
        <v>1</v>
      </c>
      <c r="B48" s="2776" t="s">
        <v>578</v>
      </c>
      <c r="C48" s="2223"/>
      <c r="D48" s="2223"/>
      <c r="E48" s="2223"/>
      <c r="F48" s="2223"/>
      <c r="G48" s="2223"/>
      <c r="H48" s="2223"/>
      <c r="I48" s="2777"/>
    </row>
    <row r="49" spans="1:9" ht="13.5" customHeight="1">
      <c r="A49" s="2010">
        <v>2</v>
      </c>
      <c r="B49" s="2776" t="s">
        <v>579</v>
      </c>
      <c r="C49" s="2223"/>
      <c r="D49" s="2223"/>
      <c r="E49" s="2223"/>
      <c r="F49" s="2223"/>
      <c r="G49" s="2223"/>
      <c r="H49" s="2223"/>
      <c r="I49" s="2777"/>
    </row>
    <row r="50" spans="1:9" ht="11.25" customHeight="1">
      <c r="A50" s="2010">
        <v>3</v>
      </c>
      <c r="B50" s="2776" t="s">
        <v>580</v>
      </c>
      <c r="C50" s="2223"/>
      <c r="D50" s="2223"/>
      <c r="E50" s="2223"/>
      <c r="F50" s="2223"/>
      <c r="G50" s="2223"/>
      <c r="H50" s="2223"/>
      <c r="I50" s="2777"/>
    </row>
    <row r="51" spans="1:9" ht="1.5" hidden="1" customHeight="1">
      <c r="A51" s="2010"/>
      <c r="B51" s="2778"/>
      <c r="C51" s="2779"/>
      <c r="D51" s="2779"/>
      <c r="E51" s="2779"/>
      <c r="F51" s="2779"/>
      <c r="G51" s="2779"/>
      <c r="H51" s="2779"/>
      <c r="I51" s="2780"/>
    </row>
    <row r="52" spans="1:9" ht="16.5" hidden="1" customHeight="1">
      <c r="A52" s="2010"/>
      <c r="B52" s="2778"/>
      <c r="C52" s="2779"/>
      <c r="D52" s="2779"/>
      <c r="E52" s="2779"/>
      <c r="F52" s="2779"/>
      <c r="G52" s="2779"/>
      <c r="H52" s="2779"/>
      <c r="I52" s="2780"/>
    </row>
    <row r="53" spans="1:9" ht="16.5" hidden="1" customHeight="1">
      <c r="A53" s="2010">
        <v>3</v>
      </c>
      <c r="B53" s="2767"/>
      <c r="C53" s="2768"/>
      <c r="D53" s="2768"/>
      <c r="E53" s="2768"/>
      <c r="F53" s="2768"/>
      <c r="G53" s="2768"/>
      <c r="H53" s="2768"/>
      <c r="I53" s="2769"/>
    </row>
    <row r="54" spans="1:9" ht="12" customHeight="1">
      <c r="A54" s="2010"/>
      <c r="B54" s="2770" t="s">
        <v>53</v>
      </c>
      <c r="C54" s="2771"/>
      <c r="D54" s="2771"/>
      <c r="E54" s="2771"/>
      <c r="F54" s="2771"/>
      <c r="G54" s="2771"/>
      <c r="H54" s="2771"/>
      <c r="I54" s="2772"/>
    </row>
    <row r="55" spans="1:9" ht="24" customHeight="1">
      <c r="A55" s="2010">
        <v>1</v>
      </c>
      <c r="B55" s="2773" t="s">
        <v>581</v>
      </c>
      <c r="C55" s="2774"/>
      <c r="D55" s="2774"/>
      <c r="E55" s="2774"/>
      <c r="F55" s="2774"/>
      <c r="G55" s="2774"/>
      <c r="H55" s="2774"/>
      <c r="I55" s="2775"/>
    </row>
    <row r="56" spans="1:9" ht="16.5" hidden="1" customHeight="1">
      <c r="A56" s="2010">
        <v>2</v>
      </c>
      <c r="B56" s="2773"/>
      <c r="C56" s="2774"/>
      <c r="D56" s="2774"/>
      <c r="E56" s="2774"/>
      <c r="F56" s="2774"/>
      <c r="G56" s="2774"/>
      <c r="H56" s="2774"/>
      <c r="I56" s="2775"/>
    </row>
    <row r="57" spans="1:9" ht="16.5" hidden="1" customHeight="1">
      <c r="A57" s="2010">
        <v>3</v>
      </c>
      <c r="B57" s="2773"/>
      <c r="C57" s="2774"/>
      <c r="D57" s="2774"/>
      <c r="E57" s="2774"/>
      <c r="F57" s="2774"/>
      <c r="G57" s="2774"/>
      <c r="H57" s="2774"/>
      <c r="I57" s="2775"/>
    </row>
    <row r="58" spans="1:9" ht="10.5" customHeight="1">
      <c r="A58" s="2010"/>
      <c r="B58" s="2770" t="s">
        <v>44</v>
      </c>
      <c r="C58" s="2771"/>
      <c r="D58" s="2771"/>
      <c r="E58" s="2771"/>
      <c r="F58" s="2771"/>
      <c r="G58" s="2771"/>
      <c r="H58" s="2771"/>
      <c r="I58" s="2772"/>
    </row>
    <row r="59" spans="1:9" ht="12" customHeight="1">
      <c r="A59" s="2010">
        <v>1</v>
      </c>
      <c r="B59" s="2767" t="s">
        <v>582</v>
      </c>
      <c r="C59" s="2768"/>
      <c r="D59" s="2768"/>
      <c r="E59" s="2768"/>
      <c r="F59" s="2768"/>
      <c r="G59" s="2768"/>
      <c r="H59" s="2768"/>
      <c r="I59" s="2769"/>
    </row>
    <row r="60" spans="1:9" ht="0.75" hidden="1" customHeight="1">
      <c r="A60" s="2010">
        <v>2</v>
      </c>
      <c r="B60" s="2767"/>
      <c r="C60" s="2768"/>
      <c r="D60" s="2768"/>
      <c r="E60" s="2768"/>
      <c r="F60" s="2768"/>
      <c r="G60" s="2768"/>
      <c r="H60" s="2768"/>
      <c r="I60" s="2769"/>
    </row>
    <row r="61" spans="1:9" ht="12.75" hidden="1" customHeight="1">
      <c r="A61" s="2010">
        <v>3</v>
      </c>
      <c r="B61" s="2767"/>
      <c r="C61" s="2768"/>
      <c r="D61" s="2768"/>
      <c r="E61" s="2768"/>
      <c r="F61" s="2768"/>
      <c r="G61" s="2768"/>
      <c r="H61" s="2768"/>
      <c r="I61" s="2769"/>
    </row>
    <row r="62" spans="1:9" ht="9.75" customHeight="1">
      <c r="A62" s="2010"/>
      <c r="B62" s="2770" t="s">
        <v>45</v>
      </c>
      <c r="C62" s="2771"/>
      <c r="D62" s="2771"/>
      <c r="E62" s="2771"/>
      <c r="F62" s="2771"/>
      <c r="G62" s="2771"/>
      <c r="H62" s="2771"/>
      <c r="I62" s="2772"/>
    </row>
    <row r="63" spans="1:9" ht="12.75" customHeight="1">
      <c r="A63" s="2010">
        <v>1</v>
      </c>
      <c r="B63" s="2767" t="s">
        <v>583</v>
      </c>
      <c r="C63" s="2768"/>
      <c r="D63" s="2768"/>
      <c r="E63" s="2768"/>
      <c r="F63" s="2768"/>
      <c r="G63" s="2768"/>
      <c r="H63" s="2768"/>
      <c r="I63" s="2769"/>
    </row>
    <row r="64" spans="1:9">
      <c r="A64" s="2010">
        <v>2</v>
      </c>
      <c r="B64" s="2767" t="s">
        <v>584</v>
      </c>
      <c r="C64" s="2768"/>
      <c r="D64" s="2768"/>
      <c r="E64" s="2768"/>
      <c r="F64" s="2768"/>
      <c r="G64" s="2768"/>
      <c r="H64" s="2768"/>
      <c r="I64" s="2769"/>
    </row>
    <row r="69" spans="1:1" s="2019" customFormat="1" ht="12">
      <c r="A69" s="2018" t="s">
        <v>585</v>
      </c>
    </row>
  </sheetData>
  <mergeCells count="52">
    <mergeCell ref="B7:I7"/>
    <mergeCell ref="A1:I1"/>
    <mergeCell ref="B3:I3"/>
    <mergeCell ref="B4:I4"/>
    <mergeCell ref="B5:I5"/>
    <mergeCell ref="B6:I6"/>
    <mergeCell ref="B21:I21"/>
    <mergeCell ref="B8:I8"/>
    <mergeCell ref="B9:I9"/>
    <mergeCell ref="B10:I10"/>
    <mergeCell ref="B11:I11"/>
    <mergeCell ref="B12:I12"/>
    <mergeCell ref="B13:I13"/>
    <mergeCell ref="B14:I14"/>
    <mergeCell ref="B17:I17"/>
    <mergeCell ref="B18:I18"/>
    <mergeCell ref="B19:I19"/>
    <mergeCell ref="B20:I20"/>
    <mergeCell ref="B35:I35"/>
    <mergeCell ref="B22:I22"/>
    <mergeCell ref="B23:I23"/>
    <mergeCell ref="B24:I24"/>
    <mergeCell ref="B25:I25"/>
    <mergeCell ref="B26:I26"/>
    <mergeCell ref="B27:I27"/>
    <mergeCell ref="B28:I28"/>
    <mergeCell ref="B30:I30"/>
    <mergeCell ref="B32:I32"/>
    <mergeCell ref="B33:I33"/>
    <mergeCell ref="B34:I34"/>
    <mergeCell ref="B54:I54"/>
    <mergeCell ref="B36:I36"/>
    <mergeCell ref="B44:I44"/>
    <mergeCell ref="B45:I45"/>
    <mergeCell ref="B46:I46"/>
    <mergeCell ref="B47:I47"/>
    <mergeCell ref="B48:I48"/>
    <mergeCell ref="B49:I49"/>
    <mergeCell ref="B50:I50"/>
    <mergeCell ref="B51:I51"/>
    <mergeCell ref="B52:I52"/>
    <mergeCell ref="B53:I53"/>
    <mergeCell ref="B61:I61"/>
    <mergeCell ref="B62:I62"/>
    <mergeCell ref="B63:I63"/>
    <mergeCell ref="B64:I64"/>
    <mergeCell ref="B55:I55"/>
    <mergeCell ref="B56:I56"/>
    <mergeCell ref="B57:I57"/>
    <mergeCell ref="B58:I58"/>
    <mergeCell ref="B59:I59"/>
    <mergeCell ref="B60:I60"/>
  </mergeCells>
  <printOptions horizontalCentered="1"/>
  <pageMargins left="0.31496062992125984" right="0.31496062992125984" top="0.35433070866141736" bottom="0.35433070866141736" header="0.31496062992125984" footer="0.31496062992125984"/>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Титульный лист</vt:lpstr>
      <vt:lpstr>Пояснительная записка </vt:lpstr>
      <vt:lpstr>График </vt:lpstr>
      <vt:lpstr>Сводные данные</vt:lpstr>
      <vt:lpstr>План учебного процесса  </vt:lpstr>
      <vt:lpstr>Матрица компетенций 1</vt:lpstr>
      <vt:lpstr>Матрица компетенций  2</vt:lpstr>
      <vt:lpstr>Кабинеты</vt:lpstr>
    </vt:vector>
  </TitlesOfParts>
  <Company>MultiDVD Team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Анжелика</dc:creator>
  <cp:lastModifiedBy>Пользователь Windows</cp:lastModifiedBy>
  <cp:lastPrinted>2022-06-24T10:53:29Z</cp:lastPrinted>
  <dcterms:created xsi:type="dcterms:W3CDTF">2011-02-15T21:15:57Z</dcterms:created>
  <dcterms:modified xsi:type="dcterms:W3CDTF">2022-09-10T19:44:48Z</dcterms:modified>
</cp:coreProperties>
</file>